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dit\Desktop\GERMAN GOLF CLUB\GCGC 2022 Season Games\GAME 8 2022 FIT TO LIVE CUP SPLENDIDO GOLF CLUB\"/>
    </mc:Choice>
  </mc:AlternateContent>
  <xr:revisionPtr revIDLastSave="0" documentId="13_ncr:1_{65775FA4-A326-4972-80AC-0DDB2055D656}" xr6:coauthVersionLast="47" xr6:coauthVersionMax="47" xr10:uidLastSave="{00000000-0000-0000-0000-000000000000}"/>
  <bookViews>
    <workbookView xWindow="-120" yWindow="-120" windowWidth="20730" windowHeight="11160" activeTab="2" xr2:uid="{1EE2BF31-12A0-4066-B57F-AC01ECB84794}"/>
  </bookViews>
  <sheets>
    <sheet name="YTD TOTALS" sheetId="1" r:id="rId1"/>
    <sheet name="TOURNAMENT SCORES" sheetId="2" r:id="rId2"/>
    <sheet name="TOURNAMENT RESULTS" sheetId="3" r:id="rId3"/>
  </sheets>
  <externalReferences>
    <externalReference r:id="rId4"/>
  </externalReferences>
  <definedNames>
    <definedName name="_xlnm._FilterDatabase" localSheetId="0" hidden="1">'YTD TOTALS'!$A$8:$CO$8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75" i="1" l="1"/>
  <c r="AW75" i="1"/>
  <c r="AV75" i="1"/>
  <c r="AU75" i="1"/>
  <c r="AT75" i="1"/>
  <c r="AS75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CC73" i="1" s="1"/>
  <c r="CE73" i="1" s="1"/>
  <c r="G73" i="1" s="1"/>
  <c r="E73" i="1" s="1"/>
  <c r="BP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BN73" i="1" s="1"/>
  <c r="F73" i="1" s="1"/>
  <c r="AZ73" i="1"/>
  <c r="J73" i="1"/>
  <c r="I73" i="1"/>
  <c r="H73" i="1"/>
  <c r="D73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CC72" i="1" s="1"/>
  <c r="CE72" i="1" s="1"/>
  <c r="G72" i="1" s="1"/>
  <c r="E72" i="1" s="1"/>
  <c r="BP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BN72" i="1" s="1"/>
  <c r="F72" i="1" s="1"/>
  <c r="AZ72" i="1"/>
  <c r="J72" i="1"/>
  <c r="I72" i="1"/>
  <c r="H72" i="1"/>
  <c r="D72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CC71" i="1" s="1"/>
  <c r="CE71" i="1" s="1"/>
  <c r="G71" i="1" s="1"/>
  <c r="E71" i="1" s="1"/>
  <c r="BP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BN71" i="1" s="1"/>
  <c r="F71" i="1" s="1"/>
  <c r="AZ71" i="1"/>
  <c r="J71" i="1"/>
  <c r="I71" i="1"/>
  <c r="H71" i="1"/>
  <c r="D71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CC70" i="1" s="1"/>
  <c r="CE70" i="1" s="1"/>
  <c r="G70" i="1" s="1"/>
  <c r="E70" i="1" s="1"/>
  <c r="BP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BN70" i="1" s="1"/>
  <c r="F70" i="1" s="1"/>
  <c r="AZ70" i="1"/>
  <c r="J70" i="1"/>
  <c r="I70" i="1"/>
  <c r="H70" i="1"/>
  <c r="D70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CC69" i="1" s="1"/>
  <c r="CE69" i="1" s="1"/>
  <c r="G69" i="1" s="1"/>
  <c r="E69" i="1" s="1"/>
  <c r="BP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BN69" i="1" s="1"/>
  <c r="F69" i="1" s="1"/>
  <c r="AZ69" i="1"/>
  <c r="J69" i="1"/>
  <c r="I69" i="1"/>
  <c r="H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CC68" i="1" s="1"/>
  <c r="CE68" i="1" s="1"/>
  <c r="G68" i="1" s="1"/>
  <c r="E68" i="1" s="1"/>
  <c r="BP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BN68" i="1" s="1"/>
  <c r="F68" i="1" s="1"/>
  <c r="AZ68" i="1"/>
  <c r="J68" i="1"/>
  <c r="I68" i="1"/>
  <c r="H68" i="1"/>
  <c r="D68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CC67" i="1" s="1"/>
  <c r="CE67" i="1" s="1"/>
  <c r="G67" i="1" s="1"/>
  <c r="E67" i="1" s="1"/>
  <c r="BP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BN67" i="1" s="1"/>
  <c r="F67" i="1" s="1"/>
  <c r="AZ67" i="1"/>
  <c r="J67" i="1"/>
  <c r="I67" i="1"/>
  <c r="H67" i="1"/>
  <c r="D67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CC66" i="1" s="1"/>
  <c r="CE66" i="1" s="1"/>
  <c r="G66" i="1" s="1"/>
  <c r="E66" i="1" s="1"/>
  <c r="BP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BN66" i="1" s="1"/>
  <c r="F66" i="1" s="1"/>
  <c r="AZ66" i="1"/>
  <c r="J66" i="1"/>
  <c r="I66" i="1"/>
  <c r="H66" i="1"/>
  <c r="D66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CC65" i="1" s="1"/>
  <c r="CE65" i="1" s="1"/>
  <c r="G65" i="1" s="1"/>
  <c r="E65" i="1" s="1"/>
  <c r="BP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N65" i="1" s="1"/>
  <c r="F65" i="1" s="1"/>
  <c r="AZ65" i="1"/>
  <c r="J65" i="1"/>
  <c r="I65" i="1"/>
  <c r="H65" i="1"/>
  <c r="D65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CC64" i="1" s="1"/>
  <c r="CE64" i="1" s="1"/>
  <c r="G64" i="1" s="1"/>
  <c r="E64" i="1" s="1"/>
  <c r="BP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BN64" i="1" s="1"/>
  <c r="F64" i="1" s="1"/>
  <c r="AZ64" i="1"/>
  <c r="J64" i="1"/>
  <c r="I64" i="1"/>
  <c r="H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CC63" i="1" s="1"/>
  <c r="CE63" i="1" s="1"/>
  <c r="G63" i="1" s="1"/>
  <c r="E63" i="1" s="1"/>
  <c r="BP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BN63" i="1" s="1"/>
  <c r="F63" i="1" s="1"/>
  <c r="AZ63" i="1"/>
  <c r="J63" i="1"/>
  <c r="I63" i="1"/>
  <c r="H63" i="1"/>
  <c r="D63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CC62" i="1" s="1"/>
  <c r="CE62" i="1" s="1"/>
  <c r="G62" i="1" s="1"/>
  <c r="E62" i="1" s="1"/>
  <c r="BP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BN62" i="1" s="1"/>
  <c r="F62" i="1" s="1"/>
  <c r="AZ62" i="1"/>
  <c r="J62" i="1"/>
  <c r="I62" i="1"/>
  <c r="H62" i="1"/>
  <c r="D62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CC61" i="1" s="1"/>
  <c r="CE61" i="1" s="1"/>
  <c r="G61" i="1" s="1"/>
  <c r="E61" i="1" s="1"/>
  <c r="BP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BN61" i="1" s="1"/>
  <c r="F61" i="1" s="1"/>
  <c r="AZ61" i="1"/>
  <c r="J61" i="1"/>
  <c r="I61" i="1"/>
  <c r="H61" i="1"/>
  <c r="D61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CC60" i="1" s="1"/>
  <c r="CE60" i="1" s="1"/>
  <c r="G60" i="1" s="1"/>
  <c r="E60" i="1" s="1"/>
  <c r="BP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BN60" i="1" s="1"/>
  <c r="F60" i="1" s="1"/>
  <c r="AZ60" i="1"/>
  <c r="J60" i="1"/>
  <c r="I60" i="1"/>
  <c r="H60" i="1"/>
  <c r="D60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CC59" i="1" s="1"/>
  <c r="CE59" i="1" s="1"/>
  <c r="G59" i="1" s="1"/>
  <c r="E59" i="1" s="1"/>
  <c r="BP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BN59" i="1" s="1"/>
  <c r="F59" i="1" s="1"/>
  <c r="AZ59" i="1"/>
  <c r="J59" i="1"/>
  <c r="I59" i="1"/>
  <c r="H59" i="1"/>
  <c r="D59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CC58" i="1" s="1"/>
  <c r="CE58" i="1" s="1"/>
  <c r="G58" i="1" s="1"/>
  <c r="E58" i="1" s="1"/>
  <c r="BP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BN58" i="1" s="1"/>
  <c r="F58" i="1" s="1"/>
  <c r="AZ58" i="1"/>
  <c r="J58" i="1"/>
  <c r="I58" i="1"/>
  <c r="H58" i="1"/>
  <c r="D58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L57" i="1"/>
  <c r="J57" i="1"/>
  <c r="I57" i="1"/>
  <c r="D57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BN56" i="1" s="1"/>
  <c r="F56" i="1" s="1"/>
  <c r="J56" i="1"/>
  <c r="I56" i="1"/>
  <c r="H56" i="1"/>
  <c r="D56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BN55" i="1" s="1"/>
  <c r="F55" i="1" s="1"/>
  <c r="J55" i="1"/>
  <c r="I55" i="1"/>
  <c r="H55" i="1"/>
  <c r="D55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BN54" i="1" s="1"/>
  <c r="F54" i="1" s="1"/>
  <c r="J54" i="1"/>
  <c r="I54" i="1"/>
  <c r="H54" i="1"/>
  <c r="D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BN53" i="1" s="1"/>
  <c r="F53" i="1" s="1"/>
  <c r="J53" i="1"/>
  <c r="I53" i="1"/>
  <c r="H53" i="1"/>
  <c r="D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BN52" i="1" s="1"/>
  <c r="F52" i="1" s="1"/>
  <c r="J52" i="1"/>
  <c r="I52" i="1"/>
  <c r="H52" i="1"/>
  <c r="D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BN51" i="1" s="1"/>
  <c r="F51" i="1" s="1"/>
  <c r="J51" i="1"/>
  <c r="I51" i="1"/>
  <c r="H51" i="1"/>
  <c r="D51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BN50" i="1" s="1"/>
  <c r="F50" i="1" s="1"/>
  <c r="J50" i="1"/>
  <c r="I50" i="1"/>
  <c r="H50" i="1"/>
  <c r="D50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BN49" i="1" s="1"/>
  <c r="F49" i="1" s="1"/>
  <c r="J49" i="1"/>
  <c r="I49" i="1"/>
  <c r="H49" i="1"/>
  <c r="D4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BN48" i="1" s="1"/>
  <c r="F48" i="1" s="1"/>
  <c r="J48" i="1"/>
  <c r="I48" i="1"/>
  <c r="H48" i="1"/>
  <c r="D48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BN47" i="1" s="1"/>
  <c r="F47" i="1" s="1"/>
  <c r="J47" i="1"/>
  <c r="I47" i="1"/>
  <c r="H47" i="1"/>
  <c r="D47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BN46" i="1" s="1"/>
  <c r="F46" i="1" s="1"/>
  <c r="L46" i="1"/>
  <c r="J46" i="1"/>
  <c r="I46" i="1"/>
  <c r="H46" i="1"/>
  <c r="D46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CC45" i="1" s="1"/>
  <c r="CE45" i="1" s="1"/>
  <c r="G45" i="1" s="1"/>
  <c r="E45" i="1" s="1"/>
  <c r="BP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BN45" i="1" s="1"/>
  <c r="F45" i="1" s="1"/>
  <c r="AZ45" i="1"/>
  <c r="J45" i="1"/>
  <c r="I45" i="1"/>
  <c r="H45" i="1"/>
  <c r="D4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CC44" i="1" s="1"/>
  <c r="CE44" i="1" s="1"/>
  <c r="G44" i="1" s="1"/>
  <c r="E44" i="1" s="1"/>
  <c r="BP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BN44" i="1" s="1"/>
  <c r="F44" i="1" s="1"/>
  <c r="AZ44" i="1"/>
  <c r="J44" i="1"/>
  <c r="I44" i="1"/>
  <c r="H44" i="1"/>
  <c r="D44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BN43" i="1" s="1"/>
  <c r="F43" i="1" s="1"/>
  <c r="AZ43" i="1"/>
  <c r="J43" i="1"/>
  <c r="I43" i="1"/>
  <c r="H43" i="1"/>
  <c r="D4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L42" i="1"/>
  <c r="AZ42" i="1" s="1"/>
  <c r="BN42" i="1" s="1"/>
  <c r="F42" i="1" s="1"/>
  <c r="J42" i="1"/>
  <c r="I42" i="1"/>
  <c r="D42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CC41" i="1" s="1"/>
  <c r="CE41" i="1" s="1"/>
  <c r="G41" i="1" s="1"/>
  <c r="E41" i="1" s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J41" i="1"/>
  <c r="I41" i="1"/>
  <c r="H41" i="1"/>
  <c r="D4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C40" i="1" s="1"/>
  <c r="CE40" i="1" s="1"/>
  <c r="G40" i="1" s="1"/>
  <c r="E40" i="1" s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BN40" i="1" s="1"/>
  <c r="F40" i="1" s="1"/>
  <c r="J40" i="1"/>
  <c r="I40" i="1"/>
  <c r="H40" i="1"/>
  <c r="D40" i="1"/>
  <c r="CB39" i="1"/>
  <c r="CA39" i="1"/>
  <c r="BZ39" i="1"/>
  <c r="BY39" i="1"/>
  <c r="BX39" i="1"/>
  <c r="BW39" i="1"/>
  <c r="BV39" i="1"/>
  <c r="BT39" i="1"/>
  <c r="BS39" i="1"/>
  <c r="BR39" i="1"/>
  <c r="BQ39" i="1"/>
  <c r="BP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A39" i="1"/>
  <c r="BU39" i="1" s="1"/>
  <c r="J39" i="1"/>
  <c r="I39" i="1"/>
  <c r="H39" i="1"/>
  <c r="D39" i="1"/>
  <c r="J38" i="1"/>
  <c r="I38" i="1"/>
  <c r="H38" i="1"/>
  <c r="G38" i="1"/>
  <c r="F38" i="1"/>
  <c r="E38" i="1"/>
  <c r="D38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CC37" i="1" s="1"/>
  <c r="CE37" i="1" s="1"/>
  <c r="G37" i="1" s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J37" i="1"/>
  <c r="I37" i="1"/>
  <c r="H37" i="1"/>
  <c r="D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CC36" i="1" s="1"/>
  <c r="CE36" i="1" s="1"/>
  <c r="G36" i="1" s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BN36" i="1" s="1"/>
  <c r="F36" i="1" s="1"/>
  <c r="J36" i="1"/>
  <c r="I36" i="1"/>
  <c r="H36" i="1"/>
  <c r="E36" i="1"/>
  <c r="D36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CC35" i="1" s="1"/>
  <c r="CE35" i="1" s="1"/>
  <c r="G35" i="1" s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BN35" i="1" s="1"/>
  <c r="F35" i="1" s="1"/>
  <c r="J35" i="1"/>
  <c r="I35" i="1"/>
  <c r="H35" i="1"/>
  <c r="E35" i="1"/>
  <c r="D35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CC34" i="1" s="1"/>
  <c r="CE34" i="1" s="1"/>
  <c r="G34" i="1" s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J34" i="1"/>
  <c r="I34" i="1"/>
  <c r="E34" i="1" s="1"/>
  <c r="H34" i="1"/>
  <c r="D34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CC33" i="1" s="1"/>
  <c r="CE33" i="1" s="1"/>
  <c r="G33" i="1" s="1"/>
  <c r="E33" i="1" s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J33" i="1"/>
  <c r="I33" i="1"/>
  <c r="H33" i="1"/>
  <c r="D33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CC32" i="1" s="1"/>
  <c r="CE32" i="1" s="1"/>
  <c r="G32" i="1" s="1"/>
  <c r="E32" i="1" s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BN32" i="1" s="1"/>
  <c r="F32" i="1" s="1"/>
  <c r="L32" i="1"/>
  <c r="J32" i="1"/>
  <c r="I32" i="1"/>
  <c r="H32" i="1"/>
  <c r="D32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CC31" i="1" s="1"/>
  <c r="CE31" i="1" s="1"/>
  <c r="G31" i="1" s="1"/>
  <c r="E31" i="1" s="1"/>
  <c r="BP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BN31" i="1" s="1"/>
  <c r="F31" i="1" s="1"/>
  <c r="AZ31" i="1"/>
  <c r="J31" i="1"/>
  <c r="I31" i="1"/>
  <c r="H31" i="1"/>
  <c r="D3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CC30" i="1" s="1"/>
  <c r="CE30" i="1" s="1"/>
  <c r="G30" i="1" s="1"/>
  <c r="E30" i="1" s="1"/>
  <c r="BP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BN30" i="1" s="1"/>
  <c r="F30" i="1" s="1"/>
  <c r="AZ30" i="1"/>
  <c r="J30" i="1"/>
  <c r="I30" i="1"/>
  <c r="H30" i="1"/>
  <c r="D3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L29" i="1"/>
  <c r="J29" i="1"/>
  <c r="I29" i="1"/>
  <c r="D29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BN28" i="1" s="1"/>
  <c r="F28" i="1" s="1"/>
  <c r="L28" i="1"/>
  <c r="J28" i="1"/>
  <c r="I28" i="1"/>
  <c r="H28" i="1"/>
  <c r="D2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CC27" i="1" s="1"/>
  <c r="CE27" i="1" s="1"/>
  <c r="G27" i="1" s="1"/>
  <c r="E27" i="1" s="1"/>
  <c r="BP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BN27" i="1" s="1"/>
  <c r="F27" i="1" s="1"/>
  <c r="AZ27" i="1"/>
  <c r="J27" i="1"/>
  <c r="I27" i="1"/>
  <c r="H27" i="1"/>
  <c r="D27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L26" i="1"/>
  <c r="J26" i="1"/>
  <c r="I26" i="1"/>
  <c r="D26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CC25" i="1" s="1"/>
  <c r="CE25" i="1" s="1"/>
  <c r="G25" i="1" s="1"/>
  <c r="E25" i="1" s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L25" i="1"/>
  <c r="J25" i="1"/>
  <c r="I25" i="1"/>
  <c r="H25" i="1"/>
  <c r="D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CC24" i="1" s="1"/>
  <c r="CE24" i="1" s="1"/>
  <c r="G24" i="1" s="1"/>
  <c r="E24" i="1" s="1"/>
  <c r="BL24" i="1"/>
  <c r="BK24" i="1"/>
  <c r="BJ24" i="1"/>
  <c r="BI24" i="1"/>
  <c r="BH24" i="1"/>
  <c r="BG24" i="1"/>
  <c r="BF24" i="1"/>
  <c r="BE24" i="1"/>
  <c r="BD24" i="1"/>
  <c r="BC24" i="1"/>
  <c r="BB24" i="1"/>
  <c r="BA24" i="1"/>
  <c r="BN24" i="1" s="1"/>
  <c r="F24" i="1" s="1"/>
  <c r="L24" i="1"/>
  <c r="AZ24" i="1" s="1"/>
  <c r="J24" i="1"/>
  <c r="I24" i="1"/>
  <c r="D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CC23" i="1" s="1"/>
  <c r="CE23" i="1" s="1"/>
  <c r="G23" i="1" s="1"/>
  <c r="E23" i="1" s="1"/>
  <c r="BP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J23" i="1"/>
  <c r="I23" i="1"/>
  <c r="H23" i="1"/>
  <c r="D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L22" i="1"/>
  <c r="BP22" i="1" s="1"/>
  <c r="CC22" i="1" s="1"/>
  <c r="CE22" i="1" s="1"/>
  <c r="G22" i="1" s="1"/>
  <c r="E22" i="1" s="1"/>
  <c r="J22" i="1"/>
  <c r="I22" i="1"/>
  <c r="D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L21" i="1"/>
  <c r="BP21" i="1" s="1"/>
  <c r="CC21" i="1" s="1"/>
  <c r="CE21" i="1" s="1"/>
  <c r="G21" i="1" s="1"/>
  <c r="E21" i="1" s="1"/>
  <c r="J21" i="1"/>
  <c r="I21" i="1"/>
  <c r="D21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BN20" i="1" s="1"/>
  <c r="F20" i="1" s="1"/>
  <c r="AZ20" i="1"/>
  <c r="J20" i="1"/>
  <c r="I20" i="1"/>
  <c r="H20" i="1"/>
  <c r="D20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CC19" i="1" s="1"/>
  <c r="CE19" i="1" s="1"/>
  <c r="G19" i="1" s="1"/>
  <c r="E19" i="1" s="1"/>
  <c r="BL19" i="1"/>
  <c r="BK19" i="1"/>
  <c r="BJ19" i="1"/>
  <c r="BI19" i="1"/>
  <c r="BH19" i="1"/>
  <c r="BG19" i="1"/>
  <c r="BF19" i="1"/>
  <c r="BE19" i="1"/>
  <c r="BD19" i="1"/>
  <c r="BC19" i="1"/>
  <c r="BB19" i="1"/>
  <c r="BA19" i="1"/>
  <c r="BN19" i="1" s="1"/>
  <c r="F19" i="1" s="1"/>
  <c r="AZ19" i="1"/>
  <c r="L19" i="1"/>
  <c r="J19" i="1"/>
  <c r="I19" i="1"/>
  <c r="H19" i="1"/>
  <c r="D19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CC18" i="1" s="1"/>
  <c r="CE18" i="1" s="1"/>
  <c r="G18" i="1" s="1"/>
  <c r="BL18" i="1"/>
  <c r="BK18" i="1"/>
  <c r="BJ18" i="1"/>
  <c r="BI18" i="1"/>
  <c r="BH18" i="1"/>
  <c r="BG18" i="1"/>
  <c r="BF18" i="1"/>
  <c r="BE18" i="1"/>
  <c r="BD18" i="1"/>
  <c r="BC18" i="1"/>
  <c r="BB18" i="1"/>
  <c r="BA18" i="1"/>
  <c r="L18" i="1"/>
  <c r="AZ18" i="1" s="1"/>
  <c r="BN18" i="1" s="1"/>
  <c r="F18" i="1" s="1"/>
  <c r="J18" i="1"/>
  <c r="E18" i="1" s="1"/>
  <c r="I18" i="1"/>
  <c r="D18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CC17" i="1" s="1"/>
  <c r="CE17" i="1" s="1"/>
  <c r="G17" i="1" s="1"/>
  <c r="E17" i="1" s="1"/>
  <c r="BP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J17" i="1"/>
  <c r="I17" i="1"/>
  <c r="H17" i="1"/>
  <c r="D17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CC16" i="1" s="1"/>
  <c r="CE16" i="1" s="1"/>
  <c r="G16" i="1" s="1"/>
  <c r="E16" i="1" s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BN16" i="1" s="1"/>
  <c r="J16" i="1"/>
  <c r="I16" i="1"/>
  <c r="H16" i="1"/>
  <c r="F16" i="1"/>
  <c r="D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CC15" i="1" s="1"/>
  <c r="CE15" i="1" s="1"/>
  <c r="G15" i="1" s="1"/>
  <c r="E15" i="1" s="1"/>
  <c r="BL15" i="1"/>
  <c r="BK15" i="1"/>
  <c r="BJ15" i="1"/>
  <c r="BI15" i="1"/>
  <c r="BH15" i="1"/>
  <c r="BG15" i="1"/>
  <c r="BF15" i="1"/>
  <c r="BE15" i="1"/>
  <c r="BD15" i="1"/>
  <c r="BC15" i="1"/>
  <c r="BB15" i="1"/>
  <c r="BA15" i="1"/>
  <c r="L15" i="1"/>
  <c r="J15" i="1"/>
  <c r="I15" i="1"/>
  <c r="D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CC14" i="1" s="1"/>
  <c r="CE14" i="1" s="1"/>
  <c r="G14" i="1" s="1"/>
  <c r="E14" i="1" s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BN14" i="1" s="1"/>
  <c r="F14" i="1" s="1"/>
  <c r="L14" i="1"/>
  <c r="BP14" i="1" s="1"/>
  <c r="J14" i="1"/>
  <c r="I14" i="1"/>
  <c r="H14" i="1"/>
  <c r="D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BN13" i="1" s="1"/>
  <c r="F13" i="1" s="1"/>
  <c r="J13" i="1"/>
  <c r="I13" i="1"/>
  <c r="H13" i="1"/>
  <c r="D13" i="1"/>
  <c r="CB12" i="1"/>
  <c r="CA12" i="1"/>
  <c r="BZ12" i="1"/>
  <c r="BY12" i="1"/>
  <c r="BX12" i="1"/>
  <c r="BW12" i="1"/>
  <c r="BV12" i="1"/>
  <c r="BU12" i="1"/>
  <c r="BT12" i="1"/>
  <c r="BS12" i="1"/>
  <c r="BR12" i="1"/>
  <c r="BP12" i="1"/>
  <c r="BL12" i="1"/>
  <c r="BK12" i="1"/>
  <c r="BJ12" i="1"/>
  <c r="BI12" i="1"/>
  <c r="BH12" i="1"/>
  <c r="BE12" i="1"/>
  <c r="BD12" i="1"/>
  <c r="BC12" i="1"/>
  <c r="AZ12" i="1"/>
  <c r="AG12" i="1"/>
  <c r="BG12" i="1" s="1"/>
  <c r="AD12" i="1"/>
  <c r="BF12" i="1" s="1"/>
  <c r="R12" i="1"/>
  <c r="BB12" i="1" s="1"/>
  <c r="O12" i="1"/>
  <c r="BQ12" i="1" s="1"/>
  <c r="J12" i="1"/>
  <c r="I12" i="1"/>
  <c r="D12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BN11" i="1" s="1"/>
  <c r="F11" i="1" s="1"/>
  <c r="AZ11" i="1"/>
  <c r="L11" i="1"/>
  <c r="J11" i="1"/>
  <c r="I11" i="1"/>
  <c r="H11" i="1"/>
  <c r="D11" i="1"/>
  <c r="CB10" i="1"/>
  <c r="CA10" i="1"/>
  <c r="BZ10" i="1"/>
  <c r="BY10" i="1"/>
  <c r="BX10" i="1"/>
  <c r="BW10" i="1"/>
  <c r="BV10" i="1"/>
  <c r="BU10" i="1"/>
  <c r="BT10" i="1"/>
  <c r="BR10" i="1"/>
  <c r="BQ10" i="1"/>
  <c r="BP10" i="1"/>
  <c r="BL10" i="1"/>
  <c r="BK10" i="1"/>
  <c r="BJ10" i="1"/>
  <c r="BI10" i="1"/>
  <c r="BH10" i="1"/>
  <c r="BG10" i="1"/>
  <c r="BF10" i="1"/>
  <c r="BE10" i="1"/>
  <c r="BB10" i="1"/>
  <c r="BA10" i="1"/>
  <c r="BN10" i="1" s="1"/>
  <c r="F10" i="1" s="1"/>
  <c r="X10" i="1"/>
  <c r="BD10" i="1" s="1"/>
  <c r="U10" i="1"/>
  <c r="BC10" i="1" s="1"/>
  <c r="L10" i="1"/>
  <c r="AZ10" i="1" s="1"/>
  <c r="J10" i="1"/>
  <c r="I10" i="1"/>
  <c r="H10" i="1"/>
  <c r="D10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BN9" i="1" s="1"/>
  <c r="F9" i="1" s="1"/>
  <c r="L9" i="1"/>
  <c r="J9" i="1"/>
  <c r="I9" i="1"/>
  <c r="H9" i="1"/>
  <c r="D9" i="1"/>
  <c r="T90" i="2"/>
  <c r="Y89" i="2"/>
  <c r="Z89" i="2" s="1"/>
  <c r="O89" i="2"/>
  <c r="T88" i="2"/>
  <c r="L88" i="2"/>
  <c r="Y87" i="2"/>
  <c r="O87" i="2"/>
  <c r="T86" i="2"/>
  <c r="L86" i="2"/>
  <c r="Y85" i="2"/>
  <c r="Z85" i="2" s="1"/>
  <c r="O85" i="2"/>
  <c r="L84" i="2"/>
  <c r="Y83" i="2"/>
  <c r="O83" i="2"/>
  <c r="T82" i="2"/>
  <c r="Y81" i="2"/>
  <c r="Z81" i="2" s="1"/>
  <c r="O81" i="2"/>
  <c r="W80" i="2"/>
  <c r="T80" i="2"/>
  <c r="L80" i="2"/>
  <c r="G80" i="2"/>
  <c r="Y79" i="2"/>
  <c r="O79" i="2"/>
  <c r="T78" i="2"/>
  <c r="L78" i="2"/>
  <c r="Y77" i="2"/>
  <c r="Z77" i="2" s="1"/>
  <c r="O77" i="2"/>
  <c r="L76" i="2"/>
  <c r="G76" i="2"/>
  <c r="Y75" i="2"/>
  <c r="O75" i="2"/>
  <c r="T74" i="2"/>
  <c r="Y73" i="2"/>
  <c r="Z73" i="2" s="1"/>
  <c r="O73" i="2"/>
  <c r="W72" i="2"/>
  <c r="T72" i="2"/>
  <c r="L72" i="2"/>
  <c r="Y71" i="2"/>
  <c r="O71" i="2"/>
  <c r="T70" i="2"/>
  <c r="L70" i="2"/>
  <c r="Y69" i="2"/>
  <c r="Z69" i="2" s="1"/>
  <c r="O69" i="2"/>
  <c r="L68" i="2"/>
  <c r="G68" i="2"/>
  <c r="Y67" i="2"/>
  <c r="O67" i="2"/>
  <c r="T66" i="2"/>
  <c r="L66" i="2"/>
  <c r="H66" i="2"/>
  <c r="Y65" i="2"/>
  <c r="Z65" i="2" s="1"/>
  <c r="O65" i="2"/>
  <c r="T64" i="2"/>
  <c r="L64" i="2"/>
  <c r="K64" i="2"/>
  <c r="G64" i="2"/>
  <c r="Y63" i="2"/>
  <c r="Z63" i="2" s="1"/>
  <c r="O63" i="2"/>
  <c r="X62" i="2"/>
  <c r="T62" i="2"/>
  <c r="L62" i="2"/>
  <c r="H62" i="2"/>
  <c r="Y61" i="2"/>
  <c r="Z61" i="2" s="1"/>
  <c r="O61" i="2"/>
  <c r="T60" i="2"/>
  <c r="P60" i="2"/>
  <c r="L60" i="2"/>
  <c r="G60" i="2"/>
  <c r="Y59" i="2"/>
  <c r="Z59" i="2" s="1"/>
  <c r="O59" i="2"/>
  <c r="X58" i="2"/>
  <c r="W58" i="2"/>
  <c r="T58" i="2"/>
  <c r="L58" i="2"/>
  <c r="H58" i="2"/>
  <c r="G58" i="2"/>
  <c r="Y57" i="2"/>
  <c r="Z57" i="2" s="1"/>
  <c r="O57" i="2"/>
  <c r="W56" i="2"/>
  <c r="T56" i="2"/>
  <c r="P56" i="2"/>
  <c r="L56" i="2"/>
  <c r="Y55" i="2"/>
  <c r="Z55" i="2" s="1"/>
  <c r="O55" i="2"/>
  <c r="X54" i="2"/>
  <c r="W54" i="2"/>
  <c r="T54" i="2"/>
  <c r="L54" i="2"/>
  <c r="H54" i="2"/>
  <c r="Y53" i="2"/>
  <c r="Z53" i="2" s="1"/>
  <c r="O53" i="2"/>
  <c r="T52" i="2"/>
  <c r="P52" i="2"/>
  <c r="L52" i="2"/>
  <c r="Y51" i="2"/>
  <c r="Z51" i="2" s="1"/>
  <c r="O51" i="2"/>
  <c r="X50" i="2"/>
  <c r="T50" i="2"/>
  <c r="L50" i="2"/>
  <c r="H50" i="2"/>
  <c r="Y49" i="2"/>
  <c r="Z49" i="2" s="1"/>
  <c r="O49" i="2"/>
  <c r="T48" i="2"/>
  <c r="P48" i="2"/>
  <c r="L48" i="2"/>
  <c r="G48" i="2"/>
  <c r="Y47" i="2"/>
  <c r="Z47" i="2" s="1"/>
  <c r="O47" i="2"/>
  <c r="X46" i="2"/>
  <c r="T46" i="2"/>
  <c r="L46" i="2"/>
  <c r="H46" i="2"/>
  <c r="Y45" i="2"/>
  <c r="Z45" i="2" s="1"/>
  <c r="O45" i="2"/>
  <c r="T44" i="2"/>
  <c r="P44" i="2"/>
  <c r="L44" i="2"/>
  <c r="G44" i="2"/>
  <c r="Y43" i="2"/>
  <c r="Z43" i="2" s="1"/>
  <c r="O43" i="2"/>
  <c r="X42" i="2"/>
  <c r="W42" i="2"/>
  <c r="T42" i="2"/>
  <c r="L42" i="2"/>
  <c r="H42" i="2"/>
  <c r="G42" i="2"/>
  <c r="Y41" i="2"/>
  <c r="Z41" i="2" s="1"/>
  <c r="O41" i="2"/>
  <c r="W40" i="2"/>
  <c r="T40" i="2"/>
  <c r="P40" i="2"/>
  <c r="L40" i="2"/>
  <c r="Y39" i="2"/>
  <c r="Z39" i="2" s="1"/>
  <c r="O39" i="2"/>
  <c r="X38" i="2"/>
  <c r="W38" i="2"/>
  <c r="T38" i="2"/>
  <c r="L38" i="2"/>
  <c r="H38" i="2"/>
  <c r="G38" i="2"/>
  <c r="Y37" i="2"/>
  <c r="Z37" i="2" s="1"/>
  <c r="O37" i="2"/>
  <c r="W36" i="2"/>
  <c r="T36" i="2"/>
  <c r="P36" i="2"/>
  <c r="L36" i="2"/>
  <c r="Y35" i="2"/>
  <c r="Z35" i="2" s="1"/>
  <c r="O35" i="2"/>
  <c r="X34" i="2"/>
  <c r="T34" i="2"/>
  <c r="L34" i="2"/>
  <c r="H34" i="2"/>
  <c r="Y33" i="2"/>
  <c r="Z33" i="2" s="1"/>
  <c r="O33" i="2"/>
  <c r="T32" i="2"/>
  <c r="P32" i="2"/>
  <c r="L32" i="2"/>
  <c r="G32" i="2"/>
  <c r="Y31" i="2"/>
  <c r="Z31" i="2" s="1"/>
  <c r="O31" i="2"/>
  <c r="X30" i="2"/>
  <c r="T30" i="2"/>
  <c r="L30" i="2"/>
  <c r="H30" i="2"/>
  <c r="G30" i="2"/>
  <c r="Y29" i="2"/>
  <c r="Z29" i="2" s="1"/>
  <c r="O29" i="2"/>
  <c r="W28" i="2"/>
  <c r="T28" i="2"/>
  <c r="P28" i="2"/>
  <c r="L28" i="2"/>
  <c r="Y27" i="2"/>
  <c r="Z27" i="2" s="1"/>
  <c r="O27" i="2"/>
  <c r="X26" i="2"/>
  <c r="W26" i="2"/>
  <c r="T26" i="2"/>
  <c r="L26" i="2"/>
  <c r="H26" i="2"/>
  <c r="Y25" i="2"/>
  <c r="Z25" i="2" s="1"/>
  <c r="O25" i="2"/>
  <c r="T24" i="2"/>
  <c r="P24" i="2"/>
  <c r="L24" i="2"/>
  <c r="Y23" i="2"/>
  <c r="Z23" i="2" s="1"/>
  <c r="O23" i="2"/>
  <c r="X22" i="2"/>
  <c r="T22" i="2"/>
  <c r="L22" i="2"/>
  <c r="H22" i="2"/>
  <c r="G22" i="2"/>
  <c r="Y21" i="2"/>
  <c r="Z21" i="2" s="1"/>
  <c r="O21" i="2"/>
  <c r="W20" i="2"/>
  <c r="K20" i="2"/>
  <c r="Z19" i="2"/>
  <c r="Y19" i="2"/>
  <c r="O19" i="2"/>
  <c r="G18" i="2"/>
  <c r="Y17" i="2"/>
  <c r="O17" i="2"/>
  <c r="Z17" i="2" s="1"/>
  <c r="S16" i="2"/>
  <c r="R16" i="2"/>
  <c r="J16" i="2"/>
  <c r="Z15" i="2"/>
  <c r="Y15" i="2"/>
  <c r="O15" i="2"/>
  <c r="W14" i="2"/>
  <c r="V14" i="2"/>
  <c r="N14" i="2"/>
  <c r="G14" i="2"/>
  <c r="Y13" i="2"/>
  <c r="O13" i="2"/>
  <c r="Z13" i="2" s="1"/>
  <c r="R12" i="2"/>
  <c r="K12" i="2"/>
  <c r="Z11" i="2"/>
  <c r="Y11" i="2"/>
  <c r="O11" i="2"/>
  <c r="X10" i="2"/>
  <c r="W10" i="2"/>
  <c r="V10" i="2"/>
  <c r="U10" i="2"/>
  <c r="U20" i="2" s="1"/>
  <c r="T10" i="2"/>
  <c r="T84" i="2" s="1"/>
  <c r="S10" i="2"/>
  <c r="R10" i="2"/>
  <c r="Q10" i="2"/>
  <c r="Q50" i="2" s="1"/>
  <c r="P10" i="2"/>
  <c r="N10" i="2"/>
  <c r="M10" i="2"/>
  <c r="L10" i="2"/>
  <c r="L90" i="2" s="1"/>
  <c r="K10" i="2"/>
  <c r="J10" i="2"/>
  <c r="I10" i="2"/>
  <c r="H10" i="2"/>
  <c r="G10" i="2"/>
  <c r="F10" i="2"/>
  <c r="X9" i="2"/>
  <c r="W9" i="2"/>
  <c r="V9" i="2"/>
  <c r="U9" i="2"/>
  <c r="T9" i="2"/>
  <c r="S9" i="2"/>
  <c r="R9" i="2"/>
  <c r="Q9" i="2"/>
  <c r="P9" i="2"/>
  <c r="N9" i="2"/>
  <c r="M9" i="2"/>
  <c r="L9" i="2"/>
  <c r="K9" i="2"/>
  <c r="J9" i="2"/>
  <c r="I9" i="2"/>
  <c r="H9" i="2"/>
  <c r="G9" i="2"/>
  <c r="F9" i="2"/>
  <c r="O9" i="2" s="1"/>
  <c r="BN17" i="1" l="1"/>
  <c r="F17" i="1" s="1"/>
  <c r="CC20" i="1"/>
  <c r="CE20" i="1" s="1"/>
  <c r="G20" i="1" s="1"/>
  <c r="E20" i="1" s="1"/>
  <c r="AZ21" i="1"/>
  <c r="BN21" i="1" s="1"/>
  <c r="F21" i="1" s="1"/>
  <c r="BP29" i="1"/>
  <c r="CC29" i="1" s="1"/>
  <c r="CE29" i="1" s="1"/>
  <c r="G29" i="1" s="1"/>
  <c r="E29" i="1" s="1"/>
  <c r="AZ29" i="1"/>
  <c r="BN29" i="1" s="1"/>
  <c r="F29" i="1" s="1"/>
  <c r="H29" i="1"/>
  <c r="BN23" i="1"/>
  <c r="F23" i="1" s="1"/>
  <c r="CC11" i="1"/>
  <c r="CE11" i="1" s="1"/>
  <c r="G11" i="1" s="1"/>
  <c r="E11" i="1" s="1"/>
  <c r="H12" i="1"/>
  <c r="BA12" i="1"/>
  <c r="BN12" i="1" s="1"/>
  <c r="F12" i="1" s="1"/>
  <c r="H21" i="1"/>
  <c r="AZ22" i="1"/>
  <c r="BN22" i="1" s="1"/>
  <c r="F22" i="1" s="1"/>
  <c r="H22" i="1"/>
  <c r="CC9" i="1"/>
  <c r="CE9" i="1" s="1"/>
  <c r="G9" i="1" s="1"/>
  <c r="E9" i="1" s="1"/>
  <c r="BS10" i="1"/>
  <c r="CC10" i="1" s="1"/>
  <c r="CE10" i="1" s="1"/>
  <c r="G10" i="1" s="1"/>
  <c r="E10" i="1" s="1"/>
  <c r="CC12" i="1"/>
  <c r="CE12" i="1" s="1"/>
  <c r="G12" i="1" s="1"/>
  <c r="E12" i="1" s="1"/>
  <c r="CC13" i="1"/>
  <c r="CE13" i="1" s="1"/>
  <c r="G13" i="1" s="1"/>
  <c r="E13" i="1" s="1"/>
  <c r="AZ15" i="1"/>
  <c r="BN15" i="1" s="1"/>
  <c r="F15" i="1" s="1"/>
  <c r="H15" i="1"/>
  <c r="E37" i="1"/>
  <c r="BP57" i="1"/>
  <c r="CC57" i="1" s="1"/>
  <c r="CE57" i="1" s="1"/>
  <c r="G57" i="1" s="1"/>
  <c r="E57" i="1" s="1"/>
  <c r="AZ57" i="1"/>
  <c r="BN57" i="1" s="1"/>
  <c r="F57" i="1" s="1"/>
  <c r="H57" i="1"/>
  <c r="CC28" i="1"/>
  <c r="CE28" i="1" s="1"/>
  <c r="G28" i="1" s="1"/>
  <c r="E28" i="1" s="1"/>
  <c r="BN34" i="1"/>
  <c r="F34" i="1" s="1"/>
  <c r="BN39" i="1"/>
  <c r="F39" i="1" s="1"/>
  <c r="CC43" i="1"/>
  <c r="CE43" i="1" s="1"/>
  <c r="G43" i="1" s="1"/>
  <c r="E43" i="1" s="1"/>
  <c r="CC46" i="1"/>
  <c r="CE46" i="1" s="1"/>
  <c r="G46" i="1" s="1"/>
  <c r="E46" i="1" s="1"/>
  <c r="CC47" i="1"/>
  <c r="CE47" i="1" s="1"/>
  <c r="G47" i="1" s="1"/>
  <c r="E47" i="1" s="1"/>
  <c r="CC48" i="1"/>
  <c r="CE48" i="1" s="1"/>
  <c r="G48" i="1" s="1"/>
  <c r="E48" i="1" s="1"/>
  <c r="CC49" i="1"/>
  <c r="CE49" i="1" s="1"/>
  <c r="G49" i="1" s="1"/>
  <c r="E49" i="1" s="1"/>
  <c r="CC50" i="1"/>
  <c r="CE50" i="1" s="1"/>
  <c r="G50" i="1" s="1"/>
  <c r="E50" i="1" s="1"/>
  <c r="CC51" i="1"/>
  <c r="CE51" i="1" s="1"/>
  <c r="G51" i="1" s="1"/>
  <c r="E51" i="1" s="1"/>
  <c r="CC52" i="1"/>
  <c r="CE52" i="1" s="1"/>
  <c r="G52" i="1" s="1"/>
  <c r="E52" i="1" s="1"/>
  <c r="CC53" i="1"/>
  <c r="CE53" i="1" s="1"/>
  <c r="G53" i="1" s="1"/>
  <c r="E53" i="1" s="1"/>
  <c r="CC54" i="1"/>
  <c r="CE54" i="1" s="1"/>
  <c r="G54" i="1" s="1"/>
  <c r="E54" i="1" s="1"/>
  <c r="CC55" i="1"/>
  <c r="CE55" i="1" s="1"/>
  <c r="G55" i="1" s="1"/>
  <c r="E55" i="1" s="1"/>
  <c r="CC56" i="1"/>
  <c r="CE56" i="1" s="1"/>
  <c r="G56" i="1" s="1"/>
  <c r="E56" i="1" s="1"/>
  <c r="H18" i="1"/>
  <c r="H24" i="1"/>
  <c r="BN25" i="1"/>
  <c r="F25" i="1" s="1"/>
  <c r="AZ26" i="1"/>
  <c r="BN26" i="1" s="1"/>
  <c r="F26" i="1" s="1"/>
  <c r="H26" i="1"/>
  <c r="BP26" i="1"/>
  <c r="CC26" i="1" s="1"/>
  <c r="CE26" i="1" s="1"/>
  <c r="G26" i="1" s="1"/>
  <c r="E26" i="1" s="1"/>
  <c r="BN33" i="1"/>
  <c r="F33" i="1" s="1"/>
  <c r="BN37" i="1"/>
  <c r="F37" i="1" s="1"/>
  <c r="CC39" i="1"/>
  <c r="CE39" i="1" s="1"/>
  <c r="G39" i="1" s="1"/>
  <c r="E39" i="1" s="1"/>
  <c r="BN41" i="1"/>
  <c r="F41" i="1" s="1"/>
  <c r="BP42" i="1"/>
  <c r="CC42" i="1" s="1"/>
  <c r="CE42" i="1" s="1"/>
  <c r="G42" i="1" s="1"/>
  <c r="E42" i="1" s="1"/>
  <c r="H42" i="1"/>
  <c r="Q32" i="2"/>
  <c r="Q34" i="2"/>
  <c r="Q48" i="2"/>
  <c r="I90" i="2"/>
  <c r="I88" i="2"/>
  <c r="I86" i="2"/>
  <c r="I84" i="2"/>
  <c r="I82" i="2"/>
  <c r="I80" i="2"/>
  <c r="I78" i="2"/>
  <c r="I76" i="2"/>
  <c r="I74" i="2"/>
  <c r="I72" i="2"/>
  <c r="I70" i="2"/>
  <c r="I68" i="2"/>
  <c r="I64" i="2"/>
  <c r="I66" i="2"/>
  <c r="I58" i="2"/>
  <c r="I56" i="2"/>
  <c r="I42" i="2"/>
  <c r="I40" i="2"/>
  <c r="I26" i="2"/>
  <c r="I24" i="2"/>
  <c r="I20" i="2"/>
  <c r="I12" i="2"/>
  <c r="I62" i="2"/>
  <c r="I60" i="2"/>
  <c r="I46" i="2"/>
  <c r="I44" i="2"/>
  <c r="M90" i="2"/>
  <c r="M88" i="2"/>
  <c r="M86" i="2"/>
  <c r="M84" i="2"/>
  <c r="M82" i="2"/>
  <c r="M80" i="2"/>
  <c r="M78" i="2"/>
  <c r="M76" i="2"/>
  <c r="M74" i="2"/>
  <c r="M72" i="2"/>
  <c r="M70" i="2"/>
  <c r="M68" i="2"/>
  <c r="M64" i="2"/>
  <c r="M66" i="2"/>
  <c r="M60" i="2"/>
  <c r="M56" i="2"/>
  <c r="M52" i="2"/>
  <c r="M48" i="2"/>
  <c r="M44" i="2"/>
  <c r="M40" i="2"/>
  <c r="M36" i="2"/>
  <c r="M32" i="2"/>
  <c r="M28" i="2"/>
  <c r="M24" i="2"/>
  <c r="M62" i="2"/>
  <c r="M58" i="2"/>
  <c r="M54" i="2"/>
  <c r="M50" i="2"/>
  <c r="M46" i="2"/>
  <c r="M42" i="2"/>
  <c r="M38" i="2"/>
  <c r="M34" i="2"/>
  <c r="M30" i="2"/>
  <c r="M26" i="2"/>
  <c r="M22" i="2"/>
  <c r="Q90" i="2"/>
  <c r="Q88" i="2"/>
  <c r="Q86" i="2"/>
  <c r="Q84" i="2"/>
  <c r="Q82" i="2"/>
  <c r="Q80" i="2"/>
  <c r="Q78" i="2"/>
  <c r="Q76" i="2"/>
  <c r="Q74" i="2"/>
  <c r="Q72" i="2"/>
  <c r="Q70" i="2"/>
  <c r="Q68" i="2"/>
  <c r="Q66" i="2"/>
  <c r="Q56" i="2"/>
  <c r="Q54" i="2"/>
  <c r="Q40" i="2"/>
  <c r="Q38" i="2"/>
  <c r="Q24" i="2"/>
  <c r="Q22" i="2"/>
  <c r="Q20" i="2"/>
  <c r="Q16" i="2"/>
  <c r="Q60" i="2"/>
  <c r="Q58" i="2"/>
  <c r="Q44" i="2"/>
  <c r="Y44" i="2" s="1"/>
  <c r="Q42" i="2"/>
  <c r="U90" i="2"/>
  <c r="U88" i="2"/>
  <c r="U86" i="2"/>
  <c r="U84" i="2"/>
  <c r="U82" i="2"/>
  <c r="U80" i="2"/>
  <c r="U78" i="2"/>
  <c r="U76" i="2"/>
  <c r="U74" i="2"/>
  <c r="U72" i="2"/>
  <c r="U70" i="2"/>
  <c r="U68" i="2"/>
  <c r="U66" i="2"/>
  <c r="U62" i="2"/>
  <c r="U58" i="2"/>
  <c r="U54" i="2"/>
  <c r="U50" i="2"/>
  <c r="U46" i="2"/>
  <c r="U42" i="2"/>
  <c r="U38" i="2"/>
  <c r="U34" i="2"/>
  <c r="U30" i="2"/>
  <c r="U26" i="2"/>
  <c r="U22" i="2"/>
  <c r="U60" i="2"/>
  <c r="U56" i="2"/>
  <c r="U52" i="2"/>
  <c r="U48" i="2"/>
  <c r="U44" i="2"/>
  <c r="U40" i="2"/>
  <c r="U36" i="2"/>
  <c r="U32" i="2"/>
  <c r="U28" i="2"/>
  <c r="U24" i="2"/>
  <c r="U14" i="2"/>
  <c r="U64" i="2"/>
  <c r="Y10" i="2"/>
  <c r="Q18" i="2"/>
  <c r="F90" i="2"/>
  <c r="F88" i="2"/>
  <c r="F86" i="2"/>
  <c r="F84" i="2"/>
  <c r="F82" i="2"/>
  <c r="F80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J90" i="2"/>
  <c r="J88" i="2"/>
  <c r="J86" i="2"/>
  <c r="J84" i="2"/>
  <c r="J82" i="2"/>
  <c r="J80" i="2"/>
  <c r="J78" i="2"/>
  <c r="J76" i="2"/>
  <c r="J74" i="2"/>
  <c r="J72" i="2"/>
  <c r="J70" i="2"/>
  <c r="J68" i="2"/>
  <c r="J66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4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2" i="2"/>
  <c r="R90" i="2"/>
  <c r="R88" i="2"/>
  <c r="R86" i="2"/>
  <c r="R84" i="2"/>
  <c r="R82" i="2"/>
  <c r="R80" i="2"/>
  <c r="R78" i="2"/>
  <c r="R76" i="2"/>
  <c r="R74" i="2"/>
  <c r="R72" i="2"/>
  <c r="R70" i="2"/>
  <c r="R68" i="2"/>
  <c r="R66" i="2"/>
  <c r="R64" i="2"/>
  <c r="R62" i="2"/>
  <c r="R60" i="2"/>
  <c r="R58" i="2"/>
  <c r="R56" i="2"/>
  <c r="R54" i="2"/>
  <c r="R52" i="2"/>
  <c r="R50" i="2"/>
  <c r="R48" i="2"/>
  <c r="R46" i="2"/>
  <c r="R44" i="2"/>
  <c r="R42" i="2"/>
  <c r="R40" i="2"/>
  <c r="R38" i="2"/>
  <c r="R36" i="2"/>
  <c r="R34" i="2"/>
  <c r="R32" i="2"/>
  <c r="R30" i="2"/>
  <c r="R28" i="2"/>
  <c r="R26" i="2"/>
  <c r="R24" i="2"/>
  <c r="R22" i="2"/>
  <c r="R20" i="2"/>
  <c r="R18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F12" i="2"/>
  <c r="M12" i="2"/>
  <c r="U12" i="2"/>
  <c r="I14" i="2"/>
  <c r="Q14" i="2"/>
  <c r="M16" i="2"/>
  <c r="I18" i="2"/>
  <c r="U18" i="2"/>
  <c r="M20" i="2"/>
  <c r="I32" i="2"/>
  <c r="I48" i="2"/>
  <c r="Q52" i="2"/>
  <c r="G86" i="2"/>
  <c r="G78" i="2"/>
  <c r="G70" i="2"/>
  <c r="G66" i="2"/>
  <c r="G90" i="2"/>
  <c r="G82" i="2"/>
  <c r="G74" i="2"/>
  <c r="G88" i="2"/>
  <c r="G52" i="2"/>
  <c r="G50" i="2"/>
  <c r="G36" i="2"/>
  <c r="G34" i="2"/>
  <c r="G56" i="2"/>
  <c r="G54" i="2"/>
  <c r="G40" i="2"/>
  <c r="K66" i="2"/>
  <c r="K84" i="2"/>
  <c r="K76" i="2"/>
  <c r="K68" i="2"/>
  <c r="K62" i="2"/>
  <c r="K58" i="2"/>
  <c r="K54" i="2"/>
  <c r="K50" i="2"/>
  <c r="K46" i="2"/>
  <c r="K42" i="2"/>
  <c r="K38" i="2"/>
  <c r="K34" i="2"/>
  <c r="K30" i="2"/>
  <c r="K26" i="2"/>
  <c r="K22" i="2"/>
  <c r="K90" i="2"/>
  <c r="K88" i="2"/>
  <c r="K80" i="2"/>
  <c r="K72" i="2"/>
  <c r="K60" i="2"/>
  <c r="K56" i="2"/>
  <c r="K52" i="2"/>
  <c r="K48" i="2"/>
  <c r="K44" i="2"/>
  <c r="K40" i="2"/>
  <c r="K36" i="2"/>
  <c r="K32" i="2"/>
  <c r="K28" i="2"/>
  <c r="K24" i="2"/>
  <c r="K82" i="2"/>
  <c r="K74" i="2"/>
  <c r="K18" i="2"/>
  <c r="K16" i="2"/>
  <c r="K86" i="2"/>
  <c r="K78" i="2"/>
  <c r="K70" i="2"/>
  <c r="O10" i="2"/>
  <c r="Z10" i="2" s="1"/>
  <c r="S64" i="2"/>
  <c r="S86" i="2"/>
  <c r="S78" i="2"/>
  <c r="S70" i="2"/>
  <c r="S60" i="2"/>
  <c r="S56" i="2"/>
  <c r="S52" i="2"/>
  <c r="S48" i="2"/>
  <c r="S44" i="2"/>
  <c r="S40" i="2"/>
  <c r="S36" i="2"/>
  <c r="S32" i="2"/>
  <c r="S28" i="2"/>
  <c r="S24" i="2"/>
  <c r="S90" i="2"/>
  <c r="S82" i="2"/>
  <c r="S74" i="2"/>
  <c r="S66" i="2"/>
  <c r="S62" i="2"/>
  <c r="S58" i="2"/>
  <c r="S54" i="2"/>
  <c r="S50" i="2"/>
  <c r="S46" i="2"/>
  <c r="S42" i="2"/>
  <c r="S38" i="2"/>
  <c r="S34" i="2"/>
  <c r="S30" i="2"/>
  <c r="S26" i="2"/>
  <c r="S22" i="2"/>
  <c r="S88" i="2"/>
  <c r="S18" i="2"/>
  <c r="S12" i="2"/>
  <c r="S84" i="2"/>
  <c r="S80" i="2"/>
  <c r="S76" i="2"/>
  <c r="S72" i="2"/>
  <c r="S68" i="2"/>
  <c r="W90" i="2"/>
  <c r="W82" i="2"/>
  <c r="W74" i="2"/>
  <c r="W66" i="2"/>
  <c r="W64" i="2"/>
  <c r="W88" i="2"/>
  <c r="W86" i="2"/>
  <c r="W78" i="2"/>
  <c r="W70" i="2"/>
  <c r="W84" i="2"/>
  <c r="W76" i="2"/>
  <c r="W68" i="2"/>
  <c r="W62" i="2"/>
  <c r="W48" i="2"/>
  <c r="W46" i="2"/>
  <c r="W32" i="2"/>
  <c r="W30" i="2"/>
  <c r="W52" i="2"/>
  <c r="W50" i="2"/>
  <c r="G12" i="2"/>
  <c r="V12" i="2"/>
  <c r="K14" i="2"/>
  <c r="R14" i="2"/>
  <c r="G16" i="2"/>
  <c r="N16" i="2"/>
  <c r="U16" i="2"/>
  <c r="M18" i="2"/>
  <c r="W18" i="2"/>
  <c r="I22" i="2"/>
  <c r="W22" i="2"/>
  <c r="G24" i="2"/>
  <c r="G28" i="2"/>
  <c r="Q30" i="2"/>
  <c r="I34" i="2"/>
  <c r="W34" i="2"/>
  <c r="I38" i="2"/>
  <c r="W44" i="2"/>
  <c r="G46" i="2"/>
  <c r="Q46" i="2"/>
  <c r="I50" i="2"/>
  <c r="I52" i="2"/>
  <c r="I54" i="2"/>
  <c r="W60" i="2"/>
  <c r="G62" i="2"/>
  <c r="Q62" i="2"/>
  <c r="G72" i="2"/>
  <c r="J12" i="2"/>
  <c r="Q12" i="2"/>
  <c r="W12" i="2"/>
  <c r="F14" i="2"/>
  <c r="M14" i="2"/>
  <c r="S14" i="2"/>
  <c r="I16" i="2"/>
  <c r="W16" i="2"/>
  <c r="G20" i="2"/>
  <c r="S20" i="2"/>
  <c r="W24" i="2"/>
  <c r="G26" i="2"/>
  <c r="Q26" i="2"/>
  <c r="I28" i="2"/>
  <c r="Q28" i="2"/>
  <c r="I30" i="2"/>
  <c r="I36" i="2"/>
  <c r="Q36" i="2"/>
  <c r="Q64" i="2"/>
  <c r="G84" i="2"/>
  <c r="Y9" i="2"/>
  <c r="Z9" i="2" s="1"/>
  <c r="Z67" i="2"/>
  <c r="Z75" i="2"/>
  <c r="Z83" i="2"/>
  <c r="H90" i="2"/>
  <c r="H88" i="2"/>
  <c r="H86" i="2"/>
  <c r="H84" i="2"/>
  <c r="H82" i="2"/>
  <c r="H80" i="2"/>
  <c r="H78" i="2"/>
  <c r="H76" i="2"/>
  <c r="H74" i="2"/>
  <c r="H72" i="2"/>
  <c r="H70" i="2"/>
  <c r="H68" i="2"/>
  <c r="H64" i="2"/>
  <c r="P90" i="2"/>
  <c r="P88" i="2"/>
  <c r="P86" i="2"/>
  <c r="P84" i="2"/>
  <c r="Y84" i="2" s="1"/>
  <c r="P82" i="2"/>
  <c r="P80" i="2"/>
  <c r="P78" i="2"/>
  <c r="P76" i="2"/>
  <c r="P74" i="2"/>
  <c r="P72" i="2"/>
  <c r="P70" i="2"/>
  <c r="P68" i="2"/>
  <c r="Y68" i="2" s="1"/>
  <c r="P66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H12" i="2"/>
  <c r="L12" i="2"/>
  <c r="P12" i="2"/>
  <c r="T12" i="2"/>
  <c r="X12" i="2"/>
  <c r="H14" i="2"/>
  <c r="L14" i="2"/>
  <c r="P14" i="2"/>
  <c r="T14" i="2"/>
  <c r="X14" i="2"/>
  <c r="H16" i="2"/>
  <c r="L16" i="2"/>
  <c r="P16" i="2"/>
  <c r="Y16" i="2" s="1"/>
  <c r="T16" i="2"/>
  <c r="X16" i="2"/>
  <c r="H18" i="2"/>
  <c r="L18" i="2"/>
  <c r="P18" i="2"/>
  <c r="T18" i="2"/>
  <c r="X18" i="2"/>
  <c r="H20" i="2"/>
  <c r="L20" i="2"/>
  <c r="P20" i="2"/>
  <c r="T20" i="2"/>
  <c r="X20" i="2"/>
  <c r="P22" i="2"/>
  <c r="H24" i="2"/>
  <c r="X24" i="2"/>
  <c r="P26" i="2"/>
  <c r="Y26" i="2" s="1"/>
  <c r="H28" i="2"/>
  <c r="X28" i="2"/>
  <c r="P30" i="2"/>
  <c r="H32" i="2"/>
  <c r="X32" i="2"/>
  <c r="P34" i="2"/>
  <c r="H36" i="2"/>
  <c r="X36" i="2"/>
  <c r="P38" i="2"/>
  <c r="H40" i="2"/>
  <c r="X40" i="2"/>
  <c r="P42" i="2"/>
  <c r="Y42" i="2" s="1"/>
  <c r="H44" i="2"/>
  <c r="X44" i="2"/>
  <c r="P46" i="2"/>
  <c r="H48" i="2"/>
  <c r="X48" i="2"/>
  <c r="P50" i="2"/>
  <c r="H52" i="2"/>
  <c r="X52" i="2"/>
  <c r="P54" i="2"/>
  <c r="H56" i="2"/>
  <c r="X56" i="2"/>
  <c r="P58" i="2"/>
  <c r="Y58" i="2" s="1"/>
  <c r="H60" i="2"/>
  <c r="X60" i="2"/>
  <c r="P62" i="2"/>
  <c r="P64" i="2"/>
  <c r="Y64" i="2" s="1"/>
  <c r="T68" i="2"/>
  <c r="Z71" i="2"/>
  <c r="L74" i="2"/>
  <c r="T76" i="2"/>
  <c r="Z79" i="2"/>
  <c r="L82" i="2"/>
  <c r="Z87" i="2"/>
  <c r="Z64" i="2" l="1"/>
  <c r="Y52" i="2"/>
  <c r="Z52" i="2" s="1"/>
  <c r="O18" i="2"/>
  <c r="O42" i="2"/>
  <c r="Z42" i="2" s="1"/>
  <c r="O66" i="2"/>
  <c r="O90" i="2"/>
  <c r="Y14" i="2"/>
  <c r="Z14" i="2" s="1"/>
  <c r="Y70" i="2"/>
  <c r="O20" i="2"/>
  <c r="O28" i="2"/>
  <c r="O36" i="2"/>
  <c r="O44" i="2"/>
  <c r="Z44" i="2" s="1"/>
  <c r="O52" i="2"/>
  <c r="O60" i="2"/>
  <c r="O68" i="2"/>
  <c r="Z68" i="2" s="1"/>
  <c r="O76" i="2"/>
  <c r="O84" i="2"/>
  <c r="Z84" i="2" s="1"/>
  <c r="Y48" i="2"/>
  <c r="Z48" i="2" s="1"/>
  <c r="Z58" i="2"/>
  <c r="Y76" i="2"/>
  <c r="O34" i="2"/>
  <c r="O50" i="2"/>
  <c r="O74" i="2"/>
  <c r="Y40" i="2"/>
  <c r="Y30" i="2"/>
  <c r="Y86" i="2"/>
  <c r="Z86" i="2" s="1"/>
  <c r="O14" i="2"/>
  <c r="Y50" i="2"/>
  <c r="Y20" i="2"/>
  <c r="Z20" i="2" s="1"/>
  <c r="Y80" i="2"/>
  <c r="Z80" i="2" s="1"/>
  <c r="Y28" i="2"/>
  <c r="O22" i="2"/>
  <c r="O30" i="2"/>
  <c r="O38" i="2"/>
  <c r="O46" i="2"/>
  <c r="O54" i="2"/>
  <c r="O62" i="2"/>
  <c r="O70" i="2"/>
  <c r="O78" i="2"/>
  <c r="O86" i="2"/>
  <c r="Y60" i="2"/>
  <c r="Z60" i="2" s="1"/>
  <c r="Y24" i="2"/>
  <c r="Z24" i="2" s="1"/>
  <c r="Y56" i="2"/>
  <c r="Z16" i="2"/>
  <c r="O26" i="2"/>
  <c r="Z26" i="2" s="1"/>
  <c r="O58" i="2"/>
  <c r="O82" i="2"/>
  <c r="Y62" i="2"/>
  <c r="Z62" i="2" s="1"/>
  <c r="Y46" i="2"/>
  <c r="Z46" i="2" s="1"/>
  <c r="Y78" i="2"/>
  <c r="Z78" i="2" s="1"/>
  <c r="Y34" i="2"/>
  <c r="Z34" i="2" s="1"/>
  <c r="Y12" i="2"/>
  <c r="Y72" i="2"/>
  <c r="Y88" i="2"/>
  <c r="Y54" i="2"/>
  <c r="Z54" i="2" s="1"/>
  <c r="Y38" i="2"/>
  <c r="Z38" i="2" s="1"/>
  <c r="Y22" i="2"/>
  <c r="Y18" i="2"/>
  <c r="Y66" i="2"/>
  <c r="Z66" i="2" s="1"/>
  <c r="Y74" i="2"/>
  <c r="Z74" i="2" s="1"/>
  <c r="Y82" i="2"/>
  <c r="Y90" i="2"/>
  <c r="Z90" i="2" s="1"/>
  <c r="Y36" i="2"/>
  <c r="Z36" i="2" s="1"/>
  <c r="O12" i="2"/>
  <c r="O16" i="2"/>
  <c r="O24" i="2"/>
  <c r="O32" i="2"/>
  <c r="O40" i="2"/>
  <c r="O48" i="2"/>
  <c r="O56" i="2"/>
  <c r="O64" i="2"/>
  <c r="O72" i="2"/>
  <c r="O80" i="2"/>
  <c r="O88" i="2"/>
  <c r="Y32" i="2"/>
  <c r="Z32" i="2" s="1"/>
  <c r="Z12" i="2" l="1"/>
  <c r="Z70" i="2"/>
  <c r="Z30" i="2"/>
  <c r="Z18" i="2"/>
  <c r="Z88" i="2"/>
  <c r="Z50" i="2"/>
  <c r="Z40" i="2"/>
  <c r="Z76" i="2"/>
  <c r="Z82" i="2"/>
  <c r="Z22" i="2"/>
  <c r="Z72" i="2"/>
  <c r="Z56" i="2"/>
  <c r="Z28" i="2"/>
</calcChain>
</file>

<file path=xl/sharedStrings.xml><?xml version="1.0" encoding="utf-8"?>
<sst xmlns="http://schemas.openxmlformats.org/spreadsheetml/2006/main" count="463" uniqueCount="270">
  <si>
    <t>GERMAN CLUB GOLF CIRCUIT 2020</t>
  </si>
  <si>
    <t>Winner Points</t>
  </si>
  <si>
    <t>WP</t>
  </si>
  <si>
    <t>20 - 16 - 13 - 11 - 9 - 7 - 5 - 3 - 2 -1 (8 best games count)</t>
  </si>
  <si>
    <t>Participation Points</t>
  </si>
  <si>
    <t>PP</t>
  </si>
  <si>
    <t>10 / game ( max. counting 8 games )</t>
  </si>
  <si>
    <t>Fellowship Points</t>
  </si>
  <si>
    <t>FP</t>
  </si>
  <si>
    <t>5 / game ( max. counting 8 games )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</si>
  <si>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</si>
  <si>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</si>
  <si>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</si>
  <si>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</si>
  <si>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</si>
  <si>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</si>
  <si>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</si>
  <si>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</si>
  <si>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</si>
  <si>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</si>
  <si>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</si>
  <si>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</si>
  <si>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</si>
  <si>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Nr.</t>
  </si>
  <si>
    <t>Name</t>
  </si>
  <si>
    <t>No of Games</t>
  </si>
  <si>
    <t>Overall Total Points</t>
  </si>
  <si>
    <t>Tournament with WP</t>
  </si>
  <si>
    <t>WP from 8 best</t>
  </si>
  <si>
    <t>Total Winner Points</t>
  </si>
  <si>
    <t>Total Participation Points</t>
  </si>
  <si>
    <t>Total Fellowship Points</t>
  </si>
  <si>
    <t>SUM</t>
  </si>
  <si>
    <t>8 Best</t>
  </si>
  <si>
    <t>Saeed</t>
  </si>
  <si>
    <t>Ahmed</t>
  </si>
  <si>
    <t>Grenz</t>
  </si>
  <si>
    <t>Alexander</t>
  </si>
  <si>
    <t>Mortensen</t>
  </si>
  <si>
    <t>Bent</t>
  </si>
  <si>
    <t>Schneider</t>
  </si>
  <si>
    <t>Bernd</t>
  </si>
  <si>
    <t>Gericke</t>
  </si>
  <si>
    <t>Cammack</t>
  </si>
  <si>
    <t>Bill</t>
  </si>
  <si>
    <t>Reincke</t>
  </si>
  <si>
    <t>Christian</t>
  </si>
  <si>
    <t>Stern</t>
  </si>
  <si>
    <t>Christophe</t>
  </si>
  <si>
    <t>Metelmann</t>
  </si>
  <si>
    <t>Cristina</t>
  </si>
  <si>
    <t>Santos</t>
  </si>
  <si>
    <t>Danilo</t>
  </si>
  <si>
    <t>Urmeneta</t>
  </si>
  <si>
    <t>Diana</t>
  </si>
  <si>
    <t>Paze</t>
  </si>
  <si>
    <t>Edgarde</t>
  </si>
  <si>
    <t>Thoburn</t>
  </si>
  <si>
    <t>Elisa</t>
  </si>
  <si>
    <t>Azinneth</t>
  </si>
  <si>
    <t>Erot</t>
  </si>
  <si>
    <t>Egasse</t>
  </si>
  <si>
    <t>Gerald</t>
  </si>
  <si>
    <t>Zimmer</t>
  </si>
  <si>
    <t>Gerhard</t>
  </si>
  <si>
    <t>Diehl</t>
  </si>
  <si>
    <t>Guenther</t>
  </si>
  <si>
    <t>Brumann</t>
  </si>
  <si>
    <t>Hans</t>
  </si>
  <si>
    <t xml:space="preserve">Alan </t>
  </si>
  <si>
    <t>Hearn</t>
  </si>
  <si>
    <t>Moeller</t>
  </si>
  <si>
    <t>Ingrid</t>
  </si>
  <si>
    <t>Ham</t>
  </si>
  <si>
    <t>InHye</t>
  </si>
  <si>
    <t>Ivanov</t>
  </si>
  <si>
    <t>Ivaylo</t>
  </si>
  <si>
    <t>Jueckmann</t>
  </si>
  <si>
    <t>Jacqueline</t>
  </si>
  <si>
    <t>Stehmeier</t>
  </si>
  <si>
    <t>Jerry</t>
  </si>
  <si>
    <t>Goudsmit</t>
  </si>
  <si>
    <t>Jim</t>
  </si>
  <si>
    <t>Gruenewald</t>
  </si>
  <si>
    <t>Joerg</t>
  </si>
  <si>
    <t>Nuyda</t>
  </si>
  <si>
    <t>Jorel</t>
  </si>
  <si>
    <t>Schroeder</t>
  </si>
  <si>
    <t>Kitt</t>
  </si>
  <si>
    <t>Klaus</t>
  </si>
  <si>
    <t>Koppenhofer</t>
  </si>
  <si>
    <t>Wendt</t>
  </si>
  <si>
    <t>Kurt</t>
  </si>
  <si>
    <t>Zanirato</t>
  </si>
  <si>
    <t>Luciano</t>
  </si>
  <si>
    <t xml:space="preserve">Rode </t>
  </si>
  <si>
    <t>Manfred</t>
  </si>
  <si>
    <t>Syrbe</t>
  </si>
  <si>
    <t>Marco</t>
  </si>
  <si>
    <t>Maria</t>
  </si>
  <si>
    <t>Mariano</t>
  </si>
  <si>
    <t>Marie</t>
  </si>
  <si>
    <t>Schlohsnagel</t>
  </si>
  <si>
    <t>Marion</t>
  </si>
  <si>
    <t>Kleger</t>
  </si>
  <si>
    <t>Martin</t>
  </si>
  <si>
    <t>Fischer</t>
  </si>
  <si>
    <t>Nikolaus</t>
  </si>
  <si>
    <t>Frei</t>
  </si>
  <si>
    <t>Othmar</t>
  </si>
  <si>
    <t>Bichelmeir</t>
  </si>
  <si>
    <t>Peter</t>
  </si>
  <si>
    <t>Gassner</t>
  </si>
  <si>
    <t>Adamson</t>
  </si>
  <si>
    <t>Phil</t>
  </si>
  <si>
    <t>Philip</t>
  </si>
  <si>
    <t>Philipp</t>
  </si>
  <si>
    <t>Gloor</t>
  </si>
  <si>
    <t>Reiner</t>
  </si>
  <si>
    <t>Nash</t>
  </si>
  <si>
    <t>Richard</t>
  </si>
  <si>
    <t>Roland</t>
  </si>
  <si>
    <t>Odenthal</t>
  </si>
  <si>
    <t>Dunder</t>
  </si>
  <si>
    <t>Rolf</t>
  </si>
  <si>
    <t>Lepoutre</t>
  </si>
  <si>
    <t>Ruby</t>
  </si>
  <si>
    <t>Shrubsole</t>
  </si>
  <si>
    <t xml:space="preserve">Simon </t>
  </si>
  <si>
    <t>Vogt</t>
  </si>
  <si>
    <t>Stefan</t>
  </si>
  <si>
    <t>Tessa</t>
  </si>
  <si>
    <t>Wegbrans</t>
  </si>
  <si>
    <t>Theo</t>
  </si>
  <si>
    <t>Thierry</t>
  </si>
  <si>
    <t>Sierski</t>
  </si>
  <si>
    <t>Thorsten</t>
  </si>
  <si>
    <t>Scheybani</t>
  </si>
  <si>
    <t>Tschangiz</t>
  </si>
  <si>
    <t>Schwager</t>
  </si>
  <si>
    <t>Urs</t>
  </si>
  <si>
    <t>Hesse</t>
  </si>
  <si>
    <t>Uwe</t>
  </si>
  <si>
    <t>Kurangil</t>
  </si>
  <si>
    <t>Vedit</t>
  </si>
  <si>
    <t>Berger</t>
  </si>
  <si>
    <t>Werner</t>
  </si>
  <si>
    <t>Cheyrouze</t>
  </si>
  <si>
    <t>Yann</t>
  </si>
  <si>
    <t>Remarks :</t>
  </si>
  <si>
    <r>
      <t xml:space="preserve">You will be a " </t>
    </r>
    <r>
      <rPr>
        <b/>
        <sz val="10"/>
        <rFont val="Arial"/>
        <family val="2"/>
      </rPr>
      <t xml:space="preserve">German Club Golf Member " </t>
    </r>
    <r>
      <rPr>
        <sz val="10"/>
        <rFont val="Arial"/>
        <family val="2"/>
      </rPr>
      <t>if you played 3 games with the</t>
    </r>
  </si>
  <si>
    <t>( New rules )</t>
  </si>
  <si>
    <r>
      <t xml:space="preserve">Club and you will stay </t>
    </r>
    <r>
      <rPr>
        <b/>
        <sz val="10"/>
        <rFont val="Arial"/>
        <family val="2"/>
      </rPr>
      <t xml:space="preserve">for ever </t>
    </r>
    <r>
      <rPr>
        <sz val="10"/>
        <rFont val="Arial"/>
        <family val="2"/>
      </rPr>
      <t>a German Club Golf Member.</t>
    </r>
  </si>
  <si>
    <r>
      <t xml:space="preserve">However to participate in the </t>
    </r>
    <r>
      <rPr>
        <b/>
        <sz val="10"/>
        <rFont val="Arial"/>
        <family val="2"/>
      </rPr>
      <t xml:space="preserve">Final Tournament </t>
    </r>
    <r>
      <rPr>
        <sz val="10"/>
        <rFont val="Arial"/>
        <family val="2"/>
      </rPr>
      <t>end of the year - you have to</t>
    </r>
  </si>
  <si>
    <t>play a minimum of 3 games in the same season !</t>
  </si>
  <si>
    <t>20 - 16 - 13 - 11 - 9 - 7 - 5 - 3 - 2 -1</t>
  </si>
  <si>
    <t>Player Handicap</t>
  </si>
  <si>
    <t>Hole No</t>
  </si>
  <si>
    <t>OUT</t>
  </si>
  <si>
    <t>IN</t>
  </si>
  <si>
    <t>TOTAL</t>
  </si>
  <si>
    <t>Hole Handicap</t>
  </si>
  <si>
    <t>Par</t>
  </si>
  <si>
    <t>Score</t>
  </si>
  <si>
    <t>Points</t>
  </si>
  <si>
    <t>5th</t>
  </si>
  <si>
    <t>9wpts</t>
  </si>
  <si>
    <t>4th</t>
  </si>
  <si>
    <t>11wpts</t>
  </si>
  <si>
    <t>9th</t>
  </si>
  <si>
    <t>2wpts</t>
  </si>
  <si>
    <t>8th</t>
  </si>
  <si>
    <t>3wpts</t>
  </si>
  <si>
    <t>6th</t>
  </si>
  <si>
    <t>7wpts</t>
  </si>
  <si>
    <t>10th</t>
  </si>
  <si>
    <t>1wpt</t>
  </si>
  <si>
    <t>3rd</t>
  </si>
  <si>
    <t>13wpts</t>
  </si>
  <si>
    <t>2nd</t>
  </si>
  <si>
    <t>16wpts</t>
  </si>
  <si>
    <t>1st</t>
  </si>
  <si>
    <t>20wpts</t>
  </si>
  <si>
    <t>5wpts</t>
  </si>
  <si>
    <t>7th</t>
  </si>
  <si>
    <t>TOURNAMENT  RESULTS GAME 7 DAVIDS SALON CUP</t>
  </si>
  <si>
    <t>SHERWOOD HILLS GOLF CLUB</t>
  </si>
  <si>
    <t>MEMBERS</t>
  </si>
  <si>
    <t>NAME</t>
  </si>
  <si>
    <t>SFP</t>
  </si>
  <si>
    <t>W P</t>
  </si>
  <si>
    <t>CHAMPION</t>
  </si>
  <si>
    <t>1ST RUNNER UP</t>
  </si>
  <si>
    <t>2ND RUNNER UP</t>
  </si>
  <si>
    <t>ELISA THOBURN</t>
  </si>
  <si>
    <t>4TH</t>
  </si>
  <si>
    <t>5TH</t>
  </si>
  <si>
    <t>6TH</t>
  </si>
  <si>
    <t>RUBY LEPOUTRE</t>
  </si>
  <si>
    <t>7TH</t>
  </si>
  <si>
    <t>KURT WENDT</t>
  </si>
  <si>
    <t>30 CB</t>
  </si>
  <si>
    <t>8TH</t>
  </si>
  <si>
    <t>9TH</t>
  </si>
  <si>
    <t>GERALD EGASSE</t>
  </si>
  <si>
    <t>10TH</t>
  </si>
  <si>
    <t>LADIES CHAMPION</t>
  </si>
  <si>
    <t>LOW GROSS</t>
  </si>
  <si>
    <t>GUESTS</t>
  </si>
  <si>
    <t>GROSS</t>
  </si>
  <si>
    <t>NET</t>
  </si>
  <si>
    <t>STEVE LAWRENCE</t>
  </si>
  <si>
    <t>FUN HOLES</t>
  </si>
  <si>
    <t>Nearest to Line # 13</t>
  </si>
  <si>
    <t>7.5 FT</t>
  </si>
  <si>
    <t>ROLF DUNDER</t>
  </si>
  <si>
    <t>PETER GASSNER</t>
  </si>
  <si>
    <t>BERND JUECKMANN</t>
  </si>
  <si>
    <t>33 CB</t>
  </si>
  <si>
    <t>ANAIS LEPOUTRE</t>
  </si>
  <si>
    <t>CHRISTINA METELMANN</t>
  </si>
  <si>
    <t>BENT MORTENSEN</t>
  </si>
  <si>
    <t>31 SFP</t>
  </si>
  <si>
    <t>85 GROSS CB</t>
  </si>
  <si>
    <t>VINCENT SON</t>
  </si>
  <si>
    <t>Longest Drive # 18</t>
  </si>
  <si>
    <t>265 YDS</t>
  </si>
  <si>
    <t>Nearest to Pin # 15</t>
  </si>
  <si>
    <t>12 FT</t>
  </si>
  <si>
    <t>Nearest to Pin # 17</t>
  </si>
  <si>
    <t>4 FT</t>
  </si>
  <si>
    <t xml:space="preserve">GERMAN CLUB GOLF CIRCUIT 2020  -  FIT TO LIVE CUP </t>
  </si>
  <si>
    <t>GAME 8 SPLENDIDO GOLF CLUB 21st AUG 2022</t>
  </si>
  <si>
    <t>PLS ENCODE HOLE HANDICAP AND PAR ON THE NEXT SHEET ONLY</t>
  </si>
  <si>
    <t xml:space="preserve">Bill </t>
  </si>
  <si>
    <t xml:space="preserve">Gerald </t>
  </si>
  <si>
    <t>Anais</t>
  </si>
  <si>
    <t>Guest</t>
  </si>
  <si>
    <t>Julien Stern</t>
  </si>
  <si>
    <t>-1</t>
  </si>
  <si>
    <t>Marcel Thenu</t>
  </si>
  <si>
    <t>+1</t>
  </si>
  <si>
    <t>Elisa Thoburn</t>
  </si>
  <si>
    <t>Per-Arne Waloen</t>
  </si>
  <si>
    <t>+2</t>
  </si>
  <si>
    <t>Herwig Kreidl</t>
  </si>
  <si>
    <t>Per Stangegaard</t>
  </si>
  <si>
    <t>+3</t>
  </si>
  <si>
    <t>Stefan Vogt</t>
  </si>
  <si>
    <t>Peter Scheffknecht</t>
  </si>
  <si>
    <t>Bent Mortensen</t>
  </si>
  <si>
    <t>Arno Peskoller</t>
  </si>
  <si>
    <t>+4</t>
  </si>
  <si>
    <t>Bernd Gericke</t>
  </si>
  <si>
    <t xml:space="preserve"> </t>
  </si>
  <si>
    <t>Martin Zillmann</t>
  </si>
  <si>
    <t>+5</t>
  </si>
  <si>
    <t>Dr. Collantes</t>
  </si>
  <si>
    <t>+7</t>
  </si>
  <si>
    <t>Julien</t>
  </si>
  <si>
    <t>Thomas Schermann</t>
  </si>
  <si>
    <t>+9</t>
  </si>
  <si>
    <t>Thenu</t>
  </si>
  <si>
    <t>Elaine Kunkle</t>
  </si>
  <si>
    <t>+10</t>
  </si>
  <si>
    <t>Peter Scheffkne</t>
  </si>
  <si>
    <t>Niels Vanweddingen</t>
  </si>
  <si>
    <t>+12</t>
  </si>
  <si>
    <t>Alexis Lewington</t>
  </si>
  <si>
    <t>DQ - Pick-up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</si>
</sst>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6" xfId="0" applyFont="1" applyBorder="1"/>
    <xf numFmtId="0" fontId="4" fillId="0" borderId="5" xfId="0" applyFont="1" applyBorder="1"/>
    <xf numFmtId="0" fontId="3" fillId="4" borderId="0" xfId="0" applyFont="1" applyFill="1"/>
    <xf numFmtId="0" fontId="4" fillId="0" borderId="5" xfId="0" applyFont="1" applyBorder="1" applyAlignment="1">
      <alignment horizontal="right"/>
    </xf>
    <xf numFmtId="0" fontId="5" fillId="5" borderId="0" xfId="0" applyFont="1" applyFill="1"/>
    <xf numFmtId="0" fontId="0" fillId="0" borderId="0" xfId="0" applyAlignment="1">
      <alignment horizontal="center" vertical="center" wrapText="1"/>
    </xf>
    <xf numFmtId="0" fontId="2" fillId="2" borderId="8" xfId="0" applyFont="1" applyFill="1" applyBorder="1"/>
    <xf numFmtId="0" fontId="5" fillId="2" borderId="1" xfId="0" applyFont="1" applyFill="1" applyBorder="1"/>
    <xf numFmtId="0" fontId="2" fillId="0" borderId="1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6" xfId="0" applyFont="1" applyBorder="1"/>
    <xf numFmtId="0" fontId="9" fillId="0" borderId="16" xfId="0" applyFont="1" applyBorder="1"/>
    <xf numFmtId="0" fontId="9" fillId="0" borderId="1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8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7" xfId="0" applyFont="1" applyBorder="1"/>
    <xf numFmtId="0" fontId="9" fillId="0" borderId="20" xfId="0" quotePrefix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7" xfId="0" applyFont="1" applyBorder="1"/>
    <xf numFmtId="0" fontId="0" fillId="0" borderId="3" xfId="0" applyBorder="1"/>
    <xf numFmtId="0" fontId="0" fillId="0" borderId="4" xfId="0" applyBorder="1"/>
    <xf numFmtId="0" fontId="9" fillId="0" borderId="26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9" fontId="0" fillId="0" borderId="0" xfId="0" applyNumberFormat="1"/>
    <xf numFmtId="0" fontId="3" fillId="6" borderId="0" xfId="0" applyFont="1" applyFill="1"/>
    <xf numFmtId="0" fontId="0" fillId="6" borderId="0" xfId="0" applyFill="1"/>
    <xf numFmtId="0" fontId="11" fillId="6" borderId="0" xfId="0" applyFont="1" applyFill="1"/>
    <xf numFmtId="0" fontId="0" fillId="5" borderId="0" xfId="0" applyFill="1"/>
    <xf numFmtId="0" fontId="3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2" fillId="2" borderId="28" xfId="0" applyFont="1" applyFill="1" applyBorder="1"/>
    <xf numFmtId="0" fontId="4" fillId="0" borderId="3" xfId="0" applyFont="1" applyBorder="1"/>
    <xf numFmtId="0" fontId="4" fillId="2" borderId="1" xfId="0" applyFont="1" applyFill="1" applyBorder="1"/>
    <xf numFmtId="49" fontId="4" fillId="0" borderId="0" xfId="0" applyNumberFormat="1" applyFont="1"/>
    <xf numFmtId="0" fontId="0" fillId="0" borderId="10" xfId="0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4" fillId="0" borderId="0" xfId="0" quotePrefix="1" applyFont="1"/>
    <xf numFmtId="0" fontId="4" fillId="0" borderId="4" xfId="0" applyFont="1" applyBorder="1"/>
    <xf numFmtId="0" fontId="0" fillId="0" borderId="0" xfId="0" quotePrefix="1"/>
  </cellXfs>
  <cellStyles count="2">
    <cellStyle name="Normal" xfId="0" builtinId="0"/>
    <cellStyle name="Normal 2" xfId="1" xr:uid="{AFE74E2E-4BB2-4FBD-A823-835E973E16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LF%202022%20BASIS%20FOR%20YEAR%20GAME%208%20FIT2LIV%20CUP%20%20RESULTS%20%20(Bill)%20-%20SPLEND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HC (After '21 last game)"/>
      <sheetName val="TOTAL"/>
      <sheetName val="2022 Player's HC"/>
      <sheetName val="Game 1 CANLUBANG STH "/>
      <sheetName val="Game 1 Details CANLUBANG STH"/>
      <sheetName val="ADD STROKES GAME 1 CANLUBANG ST"/>
      <sheetName val="Game 2 HALLOW RIDGE "/>
      <sheetName val="Game 2 Details HALLOW RIDGE"/>
      <sheetName val="ADD STROKES GAME 2 HALLOW RIDGE"/>
      <sheetName val="GAME 3 MALLARAYAT"/>
      <sheetName val="Game 3 Details MALARAYAT"/>
      <sheetName val="ADD STROKES GAME 3 MALARAYAT "/>
      <sheetName val="GAME 4 SOUTHWOODS L"/>
      <sheetName val="Game 4 Details SOUTHWOODS"/>
      <sheetName val="ADD STROKES GAME 4 SOUTHWOODS L"/>
      <sheetName val="Game 5 ALABANG CC"/>
      <sheetName val="Game 5 Details ALABANG CC"/>
      <sheetName val="ADD STROKES GAME 5 ALABANG CC"/>
      <sheetName val="Game 6 AYALA GRNFLDS"/>
      <sheetName val="Game 6 Details AYALA GRNFLDS"/>
      <sheetName val="ADD STROKES GAME 6 AYALA GRNFLD"/>
      <sheetName val="Game 7 SHERWOOD HILLS"/>
      <sheetName val="Game 7 Details SHERWOOD HILLS"/>
      <sheetName val="ADD STROKES GAME 7 SHERWOD HILS"/>
      <sheetName val="GAME 8 SPLENDIDO"/>
      <sheetName val="Game 8  Details SPLENDIDO"/>
      <sheetName val="ADD STROKES GAME 8 SPLENDIDO "/>
      <sheetName val="Sun Valley Clark"/>
      <sheetName val="GAME 10 YE DETAILS"/>
      <sheetName val="ADD STROKES GAME 10 YE"/>
      <sheetName val="GAME 11"/>
      <sheetName val="GAME 11 YE DETAILS"/>
      <sheetName val="ADD STROKES GAME 11 YE"/>
      <sheetName val="Riviera Langer"/>
      <sheetName val="Game 12 Details"/>
      <sheetName val="ADD STROKES GAME 12"/>
      <sheetName val="GAME 13"/>
      <sheetName val="Game 13 Details"/>
      <sheetName val="ADD STROKES GAME 13"/>
    </sheetNames>
    <sheetDataSet>
      <sheetData sheetId="0"/>
      <sheetData sheetId="1"/>
      <sheetData sheetId="2"/>
      <sheetData sheetId="3">
        <row r="11">
          <cell r="F11">
            <v>7</v>
          </cell>
        </row>
        <row r="15">
          <cell r="F15">
            <v>14</v>
          </cell>
        </row>
        <row r="16">
          <cell r="F16">
            <v>5</v>
          </cell>
        </row>
        <row r="17">
          <cell r="F17">
            <v>16</v>
          </cell>
        </row>
        <row r="18">
          <cell r="F18">
            <v>20</v>
          </cell>
        </row>
        <row r="20">
          <cell r="F20">
            <v>13</v>
          </cell>
        </row>
        <row r="23">
          <cell r="F23">
            <v>1</v>
          </cell>
        </row>
        <row r="26">
          <cell r="F26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</row>
        <row r="9">
          <cell r="C9">
            <v>15</v>
          </cell>
          <cell r="D9">
            <v>1</v>
          </cell>
          <cell r="E9">
            <v>11</v>
          </cell>
          <cell r="F9">
            <v>5</v>
          </cell>
          <cell r="G9">
            <v>7</v>
          </cell>
          <cell r="H9">
            <v>17</v>
          </cell>
          <cell r="I9">
            <v>13</v>
          </cell>
          <cell r="J9">
            <v>9</v>
          </cell>
          <cell r="K9">
            <v>3</v>
          </cell>
          <cell r="M9">
            <v>10</v>
          </cell>
          <cell r="N9">
            <v>14</v>
          </cell>
          <cell r="O9">
            <v>4</v>
          </cell>
          <cell r="P9">
            <v>6</v>
          </cell>
          <cell r="Q9">
            <v>12</v>
          </cell>
          <cell r="R9">
            <v>18</v>
          </cell>
          <cell r="S9">
            <v>16</v>
          </cell>
          <cell r="T9">
            <v>8</v>
          </cell>
          <cell r="U9">
            <v>2</v>
          </cell>
        </row>
        <row r="11">
          <cell r="C11">
            <v>5</v>
          </cell>
          <cell r="D11">
            <v>5</v>
          </cell>
          <cell r="E11">
            <v>3</v>
          </cell>
          <cell r="F11">
            <v>4</v>
          </cell>
          <cell r="G11">
            <v>4</v>
          </cell>
          <cell r="H11">
            <v>4</v>
          </cell>
          <cell r="I11">
            <v>4</v>
          </cell>
          <cell r="J11">
            <v>3</v>
          </cell>
          <cell r="K11">
            <v>4</v>
          </cell>
          <cell r="M11">
            <v>4</v>
          </cell>
          <cell r="N11">
            <v>5</v>
          </cell>
          <cell r="O11">
            <v>4</v>
          </cell>
          <cell r="P11">
            <v>4</v>
          </cell>
          <cell r="Q11">
            <v>4</v>
          </cell>
          <cell r="R11">
            <v>3</v>
          </cell>
          <cell r="S11">
            <v>4</v>
          </cell>
          <cell r="T11">
            <v>3</v>
          </cell>
          <cell r="U11">
            <v>5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</row>
        <row r="16">
          <cell r="A16">
            <v>3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</row>
        <row r="17">
          <cell r="A17">
            <v>4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</row>
        <row r="18">
          <cell r="A18">
            <v>5</v>
          </cell>
          <cell r="C18">
            <v>0</v>
          </cell>
          <cell r="D18">
            <v>1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M18">
            <v>0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</row>
        <row r="19">
          <cell r="A19">
            <v>6</v>
          </cell>
          <cell r="C19">
            <v>0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</row>
        <row r="20">
          <cell r="A20">
            <v>7</v>
          </cell>
          <cell r="C20">
            <v>0</v>
          </cell>
          <cell r="D20">
            <v>1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M20">
            <v>0</v>
          </cell>
          <cell r="N20">
            <v>0</v>
          </cell>
          <cell r="O20">
            <v>1</v>
          </cell>
          <cell r="P20">
            <v>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</row>
        <row r="21">
          <cell r="A21">
            <v>8</v>
          </cell>
          <cell r="C21">
            <v>0</v>
          </cell>
          <cell r="D21">
            <v>1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M21">
            <v>0</v>
          </cell>
          <cell r="N21">
            <v>0</v>
          </cell>
          <cell r="O21">
            <v>1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</row>
        <row r="22">
          <cell r="A22">
            <v>9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M22">
            <v>0</v>
          </cell>
          <cell r="N22">
            <v>0</v>
          </cell>
          <cell r="O22">
            <v>1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1</v>
          </cell>
        </row>
        <row r="23">
          <cell r="A23">
            <v>10</v>
          </cell>
          <cell r="C23">
            <v>0</v>
          </cell>
          <cell r="D23">
            <v>1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M23">
            <v>1</v>
          </cell>
          <cell r="N23">
            <v>0</v>
          </cell>
          <cell r="O23">
            <v>1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1</v>
          </cell>
        </row>
        <row r="24">
          <cell r="A24">
            <v>11</v>
          </cell>
          <cell r="C24">
            <v>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  <cell r="M24">
            <v>1</v>
          </cell>
          <cell r="N24">
            <v>0</v>
          </cell>
          <cell r="O24">
            <v>1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</row>
        <row r="25">
          <cell r="A25">
            <v>12</v>
          </cell>
          <cell r="C25">
            <v>0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M25">
            <v>1</v>
          </cell>
          <cell r="N25">
            <v>0</v>
          </cell>
          <cell r="O25">
            <v>1</v>
          </cell>
          <cell r="P25">
            <v>1</v>
          </cell>
          <cell r="Q25">
            <v>1</v>
          </cell>
          <cell r="R25">
            <v>0</v>
          </cell>
          <cell r="S25">
            <v>0</v>
          </cell>
          <cell r="T25">
            <v>1</v>
          </cell>
          <cell r="U25">
            <v>1</v>
          </cell>
        </row>
        <row r="26">
          <cell r="A26">
            <v>13</v>
          </cell>
          <cell r="C26">
            <v>0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  <cell r="I26">
            <v>1</v>
          </cell>
          <cell r="J26">
            <v>1</v>
          </cell>
          <cell r="K26">
            <v>1</v>
          </cell>
          <cell r="M26">
            <v>1</v>
          </cell>
          <cell r="N26">
            <v>0</v>
          </cell>
          <cell r="O26">
            <v>1</v>
          </cell>
          <cell r="P26">
            <v>1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</row>
        <row r="27">
          <cell r="A27">
            <v>14</v>
          </cell>
          <cell r="C27">
            <v>0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1</v>
          </cell>
          <cell r="J27">
            <v>1</v>
          </cell>
          <cell r="K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0</v>
          </cell>
          <cell r="S27">
            <v>0</v>
          </cell>
          <cell r="T27">
            <v>1</v>
          </cell>
          <cell r="U27">
            <v>1</v>
          </cell>
        </row>
        <row r="28">
          <cell r="A28">
            <v>15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1</v>
          </cell>
          <cell r="J28">
            <v>1</v>
          </cell>
          <cell r="K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0</v>
          </cell>
          <cell r="S28">
            <v>0</v>
          </cell>
          <cell r="T28">
            <v>1</v>
          </cell>
          <cell r="U28">
            <v>1</v>
          </cell>
        </row>
        <row r="29">
          <cell r="A29">
            <v>16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0</v>
          </cell>
          <cell r="S29">
            <v>1</v>
          </cell>
          <cell r="T29">
            <v>1</v>
          </cell>
          <cell r="U29">
            <v>1</v>
          </cell>
        </row>
        <row r="30">
          <cell r="A30">
            <v>17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0</v>
          </cell>
          <cell r="S30">
            <v>1</v>
          </cell>
          <cell r="T30">
            <v>1</v>
          </cell>
          <cell r="U30">
            <v>1</v>
          </cell>
        </row>
        <row r="31">
          <cell r="A31">
            <v>18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A32">
            <v>19</v>
          </cell>
          <cell r="C32">
            <v>1</v>
          </cell>
          <cell r="D32">
            <v>2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A33">
            <v>20</v>
          </cell>
          <cell r="C33">
            <v>1</v>
          </cell>
          <cell r="D33">
            <v>2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2</v>
          </cell>
        </row>
        <row r="34">
          <cell r="A34">
            <v>21</v>
          </cell>
          <cell r="C34">
            <v>1</v>
          </cell>
          <cell r="D34">
            <v>2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2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2</v>
          </cell>
        </row>
        <row r="35">
          <cell r="A35">
            <v>22</v>
          </cell>
          <cell r="C35">
            <v>1</v>
          </cell>
          <cell r="D35">
            <v>2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2</v>
          </cell>
          <cell r="M35">
            <v>1</v>
          </cell>
          <cell r="N35">
            <v>1</v>
          </cell>
          <cell r="O35">
            <v>2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2</v>
          </cell>
        </row>
        <row r="36">
          <cell r="A36">
            <v>23</v>
          </cell>
          <cell r="C36">
            <v>1</v>
          </cell>
          <cell r="D36">
            <v>2</v>
          </cell>
          <cell r="E36">
            <v>1</v>
          </cell>
          <cell r="F36">
            <v>2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2</v>
          </cell>
          <cell r="M36">
            <v>1</v>
          </cell>
          <cell r="N36">
            <v>1</v>
          </cell>
          <cell r="O36">
            <v>2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2</v>
          </cell>
        </row>
        <row r="37">
          <cell r="A37">
            <v>24</v>
          </cell>
          <cell r="C37">
            <v>1</v>
          </cell>
          <cell r="D37">
            <v>2</v>
          </cell>
          <cell r="E37">
            <v>1</v>
          </cell>
          <cell r="F37">
            <v>2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2</v>
          </cell>
          <cell r="M37">
            <v>1</v>
          </cell>
          <cell r="N37">
            <v>1</v>
          </cell>
          <cell r="O37">
            <v>2</v>
          </cell>
          <cell r="P37">
            <v>2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2</v>
          </cell>
        </row>
        <row r="38">
          <cell r="A38">
            <v>25</v>
          </cell>
          <cell r="C38">
            <v>1</v>
          </cell>
          <cell r="D38">
            <v>2</v>
          </cell>
          <cell r="E38">
            <v>1</v>
          </cell>
          <cell r="F38">
            <v>2</v>
          </cell>
          <cell r="G38">
            <v>2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M38">
            <v>1</v>
          </cell>
          <cell r="N38">
            <v>1</v>
          </cell>
          <cell r="O38">
            <v>2</v>
          </cell>
          <cell r="P38">
            <v>2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2</v>
          </cell>
        </row>
        <row r="39">
          <cell r="A39">
            <v>26</v>
          </cell>
          <cell r="C39">
            <v>1</v>
          </cell>
          <cell r="D39">
            <v>2</v>
          </cell>
          <cell r="E39">
            <v>1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>
            <v>1</v>
          </cell>
          <cell r="K39">
            <v>2</v>
          </cell>
          <cell r="M39">
            <v>1</v>
          </cell>
          <cell r="N39">
            <v>1</v>
          </cell>
          <cell r="O39">
            <v>2</v>
          </cell>
          <cell r="P39">
            <v>2</v>
          </cell>
          <cell r="Q39">
            <v>1</v>
          </cell>
          <cell r="R39">
            <v>1</v>
          </cell>
          <cell r="S39">
            <v>1</v>
          </cell>
          <cell r="T39">
            <v>2</v>
          </cell>
          <cell r="U39">
            <v>2</v>
          </cell>
        </row>
        <row r="40">
          <cell r="A40">
            <v>27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2</v>
          </cell>
          <cell r="H40">
            <v>1</v>
          </cell>
          <cell r="I40">
            <v>1</v>
          </cell>
          <cell r="J40">
            <v>2</v>
          </cell>
          <cell r="K40">
            <v>2</v>
          </cell>
          <cell r="M40">
            <v>1</v>
          </cell>
          <cell r="N40">
            <v>1</v>
          </cell>
          <cell r="O40">
            <v>2</v>
          </cell>
          <cell r="P40">
            <v>2</v>
          </cell>
          <cell r="Q40">
            <v>1</v>
          </cell>
          <cell r="R40">
            <v>1</v>
          </cell>
          <cell r="S40">
            <v>1</v>
          </cell>
          <cell r="T40">
            <v>2</v>
          </cell>
          <cell r="U40">
            <v>2</v>
          </cell>
        </row>
        <row r="41">
          <cell r="A41">
            <v>28</v>
          </cell>
          <cell r="C41">
            <v>1</v>
          </cell>
          <cell r="D41">
            <v>2</v>
          </cell>
          <cell r="E41">
            <v>1</v>
          </cell>
          <cell r="F41">
            <v>2</v>
          </cell>
          <cell r="G41">
            <v>2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M41">
            <v>2</v>
          </cell>
          <cell r="N41">
            <v>1</v>
          </cell>
          <cell r="O41">
            <v>2</v>
          </cell>
          <cell r="P41">
            <v>2</v>
          </cell>
          <cell r="Q41">
            <v>1</v>
          </cell>
          <cell r="R41">
            <v>1</v>
          </cell>
          <cell r="S41">
            <v>1</v>
          </cell>
          <cell r="T41">
            <v>2</v>
          </cell>
          <cell r="U41">
            <v>2</v>
          </cell>
        </row>
        <row r="42">
          <cell r="A42">
            <v>29</v>
          </cell>
          <cell r="C42">
            <v>1</v>
          </cell>
          <cell r="D42">
            <v>2</v>
          </cell>
          <cell r="E42">
            <v>2</v>
          </cell>
          <cell r="F42">
            <v>2</v>
          </cell>
          <cell r="G42">
            <v>2</v>
          </cell>
          <cell r="H42">
            <v>1</v>
          </cell>
          <cell r="I42">
            <v>1</v>
          </cell>
          <cell r="J42">
            <v>2</v>
          </cell>
          <cell r="K42">
            <v>2</v>
          </cell>
          <cell r="M42">
            <v>2</v>
          </cell>
          <cell r="N42">
            <v>1</v>
          </cell>
          <cell r="O42">
            <v>2</v>
          </cell>
          <cell r="P42">
            <v>2</v>
          </cell>
          <cell r="Q42">
            <v>1</v>
          </cell>
          <cell r="R42">
            <v>1</v>
          </cell>
          <cell r="S42">
            <v>1</v>
          </cell>
          <cell r="T42">
            <v>2</v>
          </cell>
          <cell r="U42">
            <v>2</v>
          </cell>
        </row>
        <row r="43">
          <cell r="A43">
            <v>30</v>
          </cell>
          <cell r="C43">
            <v>1</v>
          </cell>
          <cell r="D43">
            <v>2</v>
          </cell>
          <cell r="E43">
            <v>2</v>
          </cell>
          <cell r="F43">
            <v>2</v>
          </cell>
          <cell r="G43">
            <v>2</v>
          </cell>
          <cell r="H43">
            <v>1</v>
          </cell>
          <cell r="I43">
            <v>1</v>
          </cell>
          <cell r="J43">
            <v>2</v>
          </cell>
          <cell r="K43">
            <v>2</v>
          </cell>
          <cell r="M43">
            <v>2</v>
          </cell>
          <cell r="N43">
            <v>1</v>
          </cell>
          <cell r="O43">
            <v>2</v>
          </cell>
          <cell r="P43">
            <v>2</v>
          </cell>
          <cell r="Q43">
            <v>2</v>
          </cell>
          <cell r="R43">
            <v>1</v>
          </cell>
          <cell r="S43">
            <v>1</v>
          </cell>
          <cell r="T43">
            <v>2</v>
          </cell>
          <cell r="U43">
            <v>2</v>
          </cell>
        </row>
        <row r="44">
          <cell r="A44">
            <v>31</v>
          </cell>
          <cell r="C44">
            <v>1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1</v>
          </cell>
          <cell r="I44">
            <v>2</v>
          </cell>
          <cell r="J44">
            <v>2</v>
          </cell>
          <cell r="K44">
            <v>2</v>
          </cell>
          <cell r="M44">
            <v>2</v>
          </cell>
          <cell r="N44">
            <v>1</v>
          </cell>
          <cell r="O44">
            <v>2</v>
          </cell>
          <cell r="P44">
            <v>2</v>
          </cell>
          <cell r="Q44">
            <v>2</v>
          </cell>
          <cell r="R44">
            <v>1</v>
          </cell>
          <cell r="S44">
            <v>1</v>
          </cell>
          <cell r="T44">
            <v>2</v>
          </cell>
          <cell r="U44">
            <v>2</v>
          </cell>
        </row>
        <row r="45">
          <cell r="A45">
            <v>32</v>
          </cell>
          <cell r="C45">
            <v>1</v>
          </cell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1</v>
          </cell>
          <cell r="I45">
            <v>2</v>
          </cell>
          <cell r="J45">
            <v>2</v>
          </cell>
          <cell r="K45">
            <v>2</v>
          </cell>
          <cell r="M45">
            <v>2</v>
          </cell>
          <cell r="N45">
            <v>2</v>
          </cell>
          <cell r="O45">
            <v>2</v>
          </cell>
          <cell r="P45">
            <v>2</v>
          </cell>
          <cell r="Q45">
            <v>2</v>
          </cell>
          <cell r="R45">
            <v>1</v>
          </cell>
          <cell r="S45">
            <v>1</v>
          </cell>
          <cell r="T45">
            <v>2</v>
          </cell>
          <cell r="U45">
            <v>2</v>
          </cell>
        </row>
        <row r="46">
          <cell r="A46">
            <v>33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1</v>
          </cell>
          <cell r="I46">
            <v>2</v>
          </cell>
          <cell r="J46">
            <v>2</v>
          </cell>
          <cell r="K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  <cell r="Q46">
            <v>2</v>
          </cell>
          <cell r="R46">
            <v>1</v>
          </cell>
          <cell r="S46">
            <v>1</v>
          </cell>
          <cell r="T46">
            <v>2</v>
          </cell>
          <cell r="U46">
            <v>2</v>
          </cell>
        </row>
        <row r="47">
          <cell r="A47">
            <v>34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1</v>
          </cell>
          <cell r="I47">
            <v>2</v>
          </cell>
          <cell r="J47">
            <v>2</v>
          </cell>
          <cell r="K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1</v>
          </cell>
          <cell r="S47">
            <v>2</v>
          </cell>
          <cell r="T47">
            <v>2</v>
          </cell>
          <cell r="U47">
            <v>2</v>
          </cell>
        </row>
        <row r="48">
          <cell r="A48">
            <v>35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M48">
            <v>2</v>
          </cell>
          <cell r="N48">
            <v>2</v>
          </cell>
          <cell r="O48">
            <v>2</v>
          </cell>
          <cell r="P48">
            <v>2</v>
          </cell>
          <cell r="Q48">
            <v>2</v>
          </cell>
          <cell r="R48">
            <v>1</v>
          </cell>
          <cell r="S48">
            <v>2</v>
          </cell>
          <cell r="T48">
            <v>2</v>
          </cell>
          <cell r="U48">
            <v>2</v>
          </cell>
        </row>
        <row r="49">
          <cell r="A49">
            <v>36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</row>
        <row r="50">
          <cell r="A50">
            <v>37</v>
          </cell>
          <cell r="C50">
            <v>2</v>
          </cell>
          <cell r="D50">
            <v>3</v>
          </cell>
          <cell r="E50">
            <v>2</v>
          </cell>
          <cell r="F50">
            <v>2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</row>
        <row r="51">
          <cell r="A51">
            <v>38</v>
          </cell>
          <cell r="C51">
            <v>2</v>
          </cell>
          <cell r="D51">
            <v>3</v>
          </cell>
          <cell r="E51">
            <v>2</v>
          </cell>
          <cell r="F51">
            <v>2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3</v>
          </cell>
        </row>
        <row r="52">
          <cell r="A52">
            <v>39</v>
          </cell>
          <cell r="C52">
            <v>2</v>
          </cell>
          <cell r="D52">
            <v>3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3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3</v>
          </cell>
        </row>
        <row r="53">
          <cell r="A53">
            <v>40</v>
          </cell>
          <cell r="C53">
            <v>2</v>
          </cell>
          <cell r="D53">
            <v>3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3</v>
          </cell>
          <cell r="M53">
            <v>2</v>
          </cell>
          <cell r="N53">
            <v>2</v>
          </cell>
          <cell r="O53">
            <v>3</v>
          </cell>
          <cell r="P53">
            <v>2</v>
          </cell>
          <cell r="Q53">
            <v>2</v>
          </cell>
          <cell r="R53">
            <v>2</v>
          </cell>
          <cell r="S53">
            <v>2</v>
          </cell>
          <cell r="T53">
            <v>2</v>
          </cell>
          <cell r="U53">
            <v>3</v>
          </cell>
        </row>
        <row r="54">
          <cell r="A54">
            <v>41</v>
          </cell>
          <cell r="C54">
            <v>2</v>
          </cell>
          <cell r="D54">
            <v>3</v>
          </cell>
          <cell r="E54">
            <v>2</v>
          </cell>
          <cell r="F54">
            <v>3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3</v>
          </cell>
          <cell r="M54">
            <v>2</v>
          </cell>
          <cell r="N54">
            <v>2</v>
          </cell>
          <cell r="O54">
            <v>3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3</v>
          </cell>
        </row>
        <row r="55">
          <cell r="A55">
            <v>42</v>
          </cell>
          <cell r="C55">
            <v>2</v>
          </cell>
          <cell r="D55">
            <v>3</v>
          </cell>
          <cell r="E55">
            <v>2</v>
          </cell>
          <cell r="F55">
            <v>3</v>
          </cell>
          <cell r="G55">
            <v>2</v>
          </cell>
          <cell r="H55">
            <v>2</v>
          </cell>
          <cell r="I55">
            <v>2</v>
          </cell>
          <cell r="J55">
            <v>2</v>
          </cell>
          <cell r="K55">
            <v>3</v>
          </cell>
          <cell r="M55">
            <v>2</v>
          </cell>
          <cell r="N55">
            <v>2</v>
          </cell>
          <cell r="O55">
            <v>3</v>
          </cell>
          <cell r="P55">
            <v>3</v>
          </cell>
          <cell r="Q55">
            <v>2</v>
          </cell>
          <cell r="R55">
            <v>2</v>
          </cell>
          <cell r="S55">
            <v>2</v>
          </cell>
          <cell r="T55">
            <v>2</v>
          </cell>
          <cell r="U55">
            <v>3</v>
          </cell>
        </row>
        <row r="56">
          <cell r="A56">
            <v>43</v>
          </cell>
          <cell r="C56">
            <v>2</v>
          </cell>
          <cell r="D56">
            <v>3</v>
          </cell>
          <cell r="E56">
            <v>2</v>
          </cell>
          <cell r="F56">
            <v>3</v>
          </cell>
          <cell r="G56">
            <v>3</v>
          </cell>
          <cell r="H56">
            <v>2</v>
          </cell>
          <cell r="I56">
            <v>2</v>
          </cell>
          <cell r="J56">
            <v>2</v>
          </cell>
          <cell r="K56">
            <v>3</v>
          </cell>
          <cell r="M56">
            <v>2</v>
          </cell>
          <cell r="N56">
            <v>2</v>
          </cell>
          <cell r="O56">
            <v>3</v>
          </cell>
          <cell r="P56">
            <v>3</v>
          </cell>
          <cell r="Q56">
            <v>2</v>
          </cell>
          <cell r="R56">
            <v>2</v>
          </cell>
          <cell r="S56">
            <v>2</v>
          </cell>
          <cell r="T56">
            <v>2</v>
          </cell>
          <cell r="U56">
            <v>3</v>
          </cell>
        </row>
        <row r="57">
          <cell r="A57">
            <v>44</v>
          </cell>
          <cell r="C57">
            <v>2</v>
          </cell>
          <cell r="D57">
            <v>3</v>
          </cell>
          <cell r="E57">
            <v>2</v>
          </cell>
          <cell r="F57">
            <v>3</v>
          </cell>
          <cell r="G57">
            <v>3</v>
          </cell>
          <cell r="H57">
            <v>2</v>
          </cell>
          <cell r="I57">
            <v>2</v>
          </cell>
          <cell r="J57">
            <v>2</v>
          </cell>
          <cell r="K57">
            <v>3</v>
          </cell>
          <cell r="M57">
            <v>2</v>
          </cell>
          <cell r="N57">
            <v>2</v>
          </cell>
          <cell r="O57">
            <v>3</v>
          </cell>
          <cell r="P57">
            <v>3</v>
          </cell>
          <cell r="Q57">
            <v>2</v>
          </cell>
          <cell r="R57">
            <v>2</v>
          </cell>
          <cell r="S57">
            <v>2</v>
          </cell>
          <cell r="T57">
            <v>3</v>
          </cell>
          <cell r="U57">
            <v>3</v>
          </cell>
        </row>
        <row r="58">
          <cell r="A58">
            <v>45</v>
          </cell>
          <cell r="C58">
            <v>2</v>
          </cell>
          <cell r="D58">
            <v>3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I58">
            <v>2</v>
          </cell>
          <cell r="J58">
            <v>3</v>
          </cell>
          <cell r="K58">
            <v>3</v>
          </cell>
          <cell r="M58">
            <v>2</v>
          </cell>
          <cell r="N58">
            <v>2</v>
          </cell>
          <cell r="O58">
            <v>3</v>
          </cell>
          <cell r="P58">
            <v>3</v>
          </cell>
          <cell r="Q58">
            <v>2</v>
          </cell>
          <cell r="R58">
            <v>2</v>
          </cell>
          <cell r="S58">
            <v>2</v>
          </cell>
          <cell r="T58">
            <v>3</v>
          </cell>
          <cell r="U58">
            <v>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DBDC-23FF-4EC1-86A6-961480FC8781}">
  <dimension ref="A1:CE79"/>
  <sheetViews>
    <sheetView topLeftCell="A38" workbookViewId="0">
      <selection activeCell="U22" sqref="U22"/>
    </sheetView>
  </sheetViews>
  <sheetFormatPr defaultColWidth="8.85546875" defaultRowHeight="15" x14ac:dyDescent="0.25"/>
  <cols>
    <col min="1" max="1" width="4.5703125" customWidth="1"/>
    <col min="2" max="2" width="15.85546875" customWidth="1"/>
    <col min="3" max="3" width="14.42578125" customWidth="1"/>
    <col min="5" max="5" width="9.42578125" customWidth="1"/>
    <col min="6" max="6" width="9" customWidth="1"/>
    <col min="7" max="7" width="9.42578125" customWidth="1"/>
    <col min="8" max="8" width="8" customWidth="1"/>
    <col min="9" max="9" width="13.42578125" customWidth="1"/>
    <col min="10" max="10" width="11.42578125" customWidth="1"/>
    <col min="11" max="11" width="1.42578125" customWidth="1"/>
    <col min="12" max="12" width="4.85546875" customWidth="1"/>
    <col min="13" max="13" width="4.5703125" customWidth="1"/>
    <col min="14" max="14" width="4.42578125" customWidth="1"/>
    <col min="15" max="15" width="4.85546875" customWidth="1"/>
    <col min="16" max="16" width="4.5703125" customWidth="1"/>
    <col min="17" max="17" width="4.42578125" customWidth="1"/>
    <col min="18" max="18" width="4.85546875" customWidth="1"/>
    <col min="19" max="19" width="4.5703125" customWidth="1"/>
    <col min="20" max="20" width="4.42578125" customWidth="1"/>
    <col min="21" max="21" width="4.85546875" customWidth="1"/>
    <col min="22" max="22" width="4.5703125" customWidth="1"/>
    <col min="23" max="23" width="4.42578125" customWidth="1"/>
    <col min="24" max="24" width="4.85546875" customWidth="1"/>
    <col min="25" max="25" width="4.5703125" customWidth="1"/>
    <col min="26" max="26" width="4.42578125" customWidth="1"/>
    <col min="27" max="27" width="4.85546875" customWidth="1"/>
    <col min="28" max="28" width="4.5703125" customWidth="1"/>
    <col min="29" max="29" width="4.42578125" customWidth="1"/>
    <col min="30" max="30" width="4.85546875" customWidth="1"/>
    <col min="31" max="31" width="4.5703125" customWidth="1"/>
    <col min="32" max="32" width="4.42578125" customWidth="1"/>
    <col min="33" max="33" width="4.85546875" customWidth="1"/>
    <col min="34" max="34" width="4.5703125" customWidth="1"/>
    <col min="35" max="35" width="4.42578125" customWidth="1"/>
    <col min="36" max="36" width="4.85546875" customWidth="1"/>
    <col min="37" max="37" width="4.5703125" customWidth="1"/>
    <col min="38" max="38" width="4.42578125" customWidth="1"/>
    <col min="39" max="39" width="4.85546875" customWidth="1"/>
    <col min="40" max="40" width="4.5703125" customWidth="1"/>
    <col min="41" max="41" width="4.42578125" customWidth="1"/>
    <col min="42" max="42" width="4.85546875" customWidth="1"/>
    <col min="43" max="43" width="4.5703125" customWidth="1"/>
    <col min="44" max="44" width="4.42578125" customWidth="1"/>
    <col min="45" max="45" width="4.85546875" customWidth="1"/>
    <col min="46" max="46" width="4.5703125" customWidth="1"/>
    <col min="47" max="47" width="4.42578125" customWidth="1"/>
    <col min="48" max="48" width="4.85546875" customWidth="1"/>
    <col min="49" max="49" width="4.5703125" customWidth="1"/>
    <col min="50" max="50" width="4.42578125" customWidth="1"/>
    <col min="52" max="65" width="2.42578125" customWidth="1"/>
    <col min="68" max="80" width="3.140625" customWidth="1"/>
    <col min="81" max="81" width="5.140625" customWidth="1"/>
    <col min="82" max="82" width="2.42578125" customWidth="1"/>
  </cols>
  <sheetData>
    <row r="1" spans="1:8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83" ht="15.75" x14ac:dyDescent="0.25">
      <c r="A2" s="4" t="s">
        <v>1</v>
      </c>
      <c r="B2" s="4"/>
      <c r="C2" s="5" t="s">
        <v>2</v>
      </c>
      <c r="E2" s="4" t="s">
        <v>3</v>
      </c>
      <c r="F2" s="4"/>
      <c r="G2" s="4"/>
    </row>
    <row r="3" spans="1:83" ht="15.75" x14ac:dyDescent="0.25">
      <c r="A3" s="4" t="s">
        <v>4</v>
      </c>
      <c r="B3" s="4"/>
      <c r="C3" s="5" t="s">
        <v>5</v>
      </c>
      <c r="E3" s="4" t="s">
        <v>6</v>
      </c>
      <c r="F3" s="4"/>
      <c r="G3" s="4"/>
    </row>
    <row r="4" spans="1:83" ht="15.75" x14ac:dyDescent="0.25">
      <c r="A4" s="4" t="s">
        <v>7</v>
      </c>
      <c r="B4" s="4"/>
      <c r="C4" s="5" t="s">
        <v>8</v>
      </c>
      <c r="E4" s="4" t="s">
        <v>9</v>
      </c>
      <c r="F4" s="4"/>
      <c r="G4" s="4"/>
    </row>
    <row r="5" spans="1:83" ht="15.75" x14ac:dyDescent="0.25">
      <c r="A5" s="5"/>
      <c r="B5" s="4"/>
      <c r="C5" s="4"/>
      <c r="E5" s="4"/>
      <c r="F5" s="4"/>
      <c r="G5" s="4"/>
    </row>
    <row r="6" spans="1:83" ht="15.75" x14ac:dyDescent="0.25">
      <c r="A6" s="5"/>
      <c r="B6" s="4"/>
      <c r="C6" s="4"/>
      <c r="E6" s="4"/>
      <c r="F6" s="4"/>
      <c r="G6" s="4"/>
      <c r="L6" s="61" t="s">
        <v>10</v>
      </c>
      <c r="M6" s="62"/>
      <c r="N6" s="63"/>
      <c r="O6" s="61" t="s">
        <v>11</v>
      </c>
      <c r="P6" s="62"/>
      <c r="Q6" s="63"/>
      <c r="R6" s="61" t="s">
        <v>12</v>
      </c>
      <c r="S6" s="62"/>
      <c r="T6" s="63"/>
      <c r="U6" s="61" t="s">
        <v>13</v>
      </c>
      <c r="V6" s="62"/>
      <c r="W6" s="63"/>
      <c r="X6" s="61" t="s">
        <v>14</v>
      </c>
      <c r="Y6" s="62"/>
      <c r="Z6" s="63"/>
      <c r="AA6" s="61" t="s">
        <v>15</v>
      </c>
      <c r="AB6" s="62"/>
      <c r="AC6" s="63"/>
      <c r="AD6" s="61" t="s">
        <v>16</v>
      </c>
      <c r="AE6" s="62"/>
      <c r="AF6" s="63"/>
      <c r="AG6" s="61" t="s">
        <v>17</v>
      </c>
      <c r="AH6" s="62"/>
      <c r="AI6" s="63"/>
      <c r="AJ6" s="61" t="s">
        <v>18</v>
      </c>
      <c r="AK6" s="62"/>
      <c r="AL6" s="63"/>
      <c r="AM6" s="61" t="s">
        <v>19</v>
      </c>
      <c r="AN6" s="62"/>
      <c r="AO6" s="63"/>
      <c r="AP6" s="61" t="s">
        <v>20</v>
      </c>
      <c r="AQ6" s="62"/>
      <c r="AR6" s="63"/>
      <c r="AS6" s="61" t="s">
        <v>21</v>
      </c>
      <c r="AT6" s="62"/>
      <c r="AU6" s="63"/>
      <c r="AV6" s="61" t="s">
        <v>22</v>
      </c>
      <c r="AW6" s="62"/>
      <c r="AX6" s="63"/>
    </row>
    <row r="7" spans="1:83" s="7" customFormat="1" ht="42" customHeight="1" x14ac:dyDescent="0.25">
      <c r="A7" s="6" t="s">
        <v>23</v>
      </c>
      <c r="B7" s="6" t="s">
        <v>24</v>
      </c>
      <c r="D7" s="6" t="s">
        <v>25</v>
      </c>
      <c r="E7" s="8" t="s">
        <v>26</v>
      </c>
      <c r="F7" s="8" t="s">
        <v>27</v>
      </c>
      <c r="G7" s="8" t="s">
        <v>28</v>
      </c>
      <c r="H7" s="6" t="s">
        <v>29</v>
      </c>
      <c r="I7" s="6" t="s">
        <v>30</v>
      </c>
      <c r="J7" s="6" t="s">
        <v>31</v>
      </c>
      <c r="L7" s="9" t="s">
        <v>2</v>
      </c>
      <c r="M7" s="6" t="s">
        <v>5</v>
      </c>
      <c r="N7" s="10" t="s">
        <v>8</v>
      </c>
      <c r="O7" s="9" t="s">
        <v>2</v>
      </c>
      <c r="P7" s="6" t="s">
        <v>5</v>
      </c>
      <c r="Q7" s="10" t="s">
        <v>8</v>
      </c>
      <c r="R7" s="9" t="s">
        <v>2</v>
      </c>
      <c r="S7" s="6" t="s">
        <v>5</v>
      </c>
      <c r="T7" s="10" t="s">
        <v>8</v>
      </c>
      <c r="U7" s="9" t="s">
        <v>2</v>
      </c>
      <c r="V7" s="6" t="s">
        <v>5</v>
      </c>
      <c r="W7" s="10" t="s">
        <v>8</v>
      </c>
      <c r="X7" s="9" t="s">
        <v>2</v>
      </c>
      <c r="Y7" s="6" t="s">
        <v>5</v>
      </c>
      <c r="Z7" s="10" t="s">
        <v>8</v>
      </c>
      <c r="AA7" s="9" t="s">
        <v>2</v>
      </c>
      <c r="AB7" s="6" t="s">
        <v>5</v>
      </c>
      <c r="AC7" s="10" t="s">
        <v>8</v>
      </c>
      <c r="AD7" s="9" t="s">
        <v>2</v>
      </c>
      <c r="AE7" s="6" t="s">
        <v>5</v>
      </c>
      <c r="AF7" s="10" t="s">
        <v>8</v>
      </c>
      <c r="AG7" s="9" t="s">
        <v>2</v>
      </c>
      <c r="AH7" s="6" t="s">
        <v>5</v>
      </c>
      <c r="AI7" s="10" t="s">
        <v>8</v>
      </c>
      <c r="AJ7" s="9" t="s">
        <v>2</v>
      </c>
      <c r="AK7" s="6" t="s">
        <v>5</v>
      </c>
      <c r="AL7" s="10" t="s">
        <v>8</v>
      </c>
      <c r="AM7" s="9" t="s">
        <v>2</v>
      </c>
      <c r="AN7" s="6" t="s">
        <v>5</v>
      </c>
      <c r="AO7" s="10" t="s">
        <v>8</v>
      </c>
      <c r="AP7" s="9" t="s">
        <v>2</v>
      </c>
      <c r="AQ7" s="6" t="s">
        <v>5</v>
      </c>
      <c r="AR7" s="10" t="s">
        <v>8</v>
      </c>
      <c r="AS7" s="9" t="s">
        <v>2</v>
      </c>
      <c r="AT7" s="6" t="s">
        <v>5</v>
      </c>
      <c r="AU7" s="10" t="s">
        <v>8</v>
      </c>
      <c r="AV7" s="9" t="s">
        <v>2</v>
      </c>
      <c r="AW7" s="6" t="s">
        <v>5</v>
      </c>
      <c r="AX7" s="10" t="s">
        <v>8</v>
      </c>
    </row>
    <row r="8" spans="1:83" ht="6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4"/>
      <c r="O8" s="11"/>
      <c r="P8" s="11"/>
      <c r="Q8" s="15"/>
      <c r="R8" s="16"/>
      <c r="S8" s="11"/>
      <c r="T8" s="15"/>
      <c r="U8" s="16"/>
      <c r="V8" s="11"/>
      <c r="W8" s="15"/>
      <c r="X8" s="16"/>
      <c r="Y8" s="11"/>
      <c r="Z8" s="15"/>
      <c r="AA8" s="16"/>
      <c r="AB8" s="11"/>
      <c r="AC8" s="15"/>
      <c r="AD8" s="16"/>
      <c r="AE8" s="11"/>
      <c r="AF8" s="15"/>
      <c r="AG8" s="16"/>
      <c r="AH8" s="11"/>
      <c r="AI8" s="15"/>
      <c r="AJ8" s="16"/>
      <c r="AK8" s="11"/>
      <c r="AL8" s="15"/>
      <c r="AM8" s="16"/>
      <c r="AN8" s="11"/>
      <c r="AO8" s="15"/>
      <c r="AP8" s="16"/>
      <c r="AQ8" s="11"/>
      <c r="AR8" s="15"/>
      <c r="AS8" s="16"/>
      <c r="AT8" s="11"/>
      <c r="AU8" s="15"/>
      <c r="AV8" s="16"/>
      <c r="AW8" s="11"/>
      <c r="AX8" s="15"/>
      <c r="CC8" t="s">
        <v>32</v>
      </c>
      <c r="CE8" t="s">
        <v>33</v>
      </c>
    </row>
    <row r="9" spans="1:83" ht="12.75" customHeight="1" x14ac:dyDescent="0.25">
      <c r="A9">
        <v>1</v>
      </c>
      <c r="B9" s="4" t="s">
        <v>41</v>
      </c>
      <c r="C9" s="4" t="s">
        <v>77</v>
      </c>
      <c r="D9" s="4">
        <f>(M9+P9+S9+V9+Y9+AB9+AE9+AH9+AK9+AN9+AQ9+AT9+AW9)/10</f>
        <v>7</v>
      </c>
      <c r="E9" s="22">
        <f>G9+I9+J9</f>
        <v>161</v>
      </c>
      <c r="F9" s="4">
        <f>BN9</f>
        <v>4</v>
      </c>
      <c r="G9" s="4">
        <f>CE9</f>
        <v>56</v>
      </c>
      <c r="H9" s="4">
        <f>L9+O9+R9+U9+X9+AA9+AD9+AG9+AJ9+AM9+AP9+AS9+AV9</f>
        <v>56</v>
      </c>
      <c r="I9" s="4">
        <f>IF((M9+P9+S9+V9+Y9+AB9+AE9+AH9+AK9+AN9+AQ9+AT9+AW9)&gt;80,80,(M9+P9+S9+V9+Y9+AB9+AE9+AH9+AK9+AN9+AQ9+AT9+AW9))</f>
        <v>70</v>
      </c>
      <c r="J9" s="4">
        <f>IF((N9+Q9+T9+W9+Z9+AC9+AF9+AI9+AL9+AO9+AR9+AU9+AX9)&gt;40,40,(N9+Q9+T9+W9+Z9+AC9+AF9+AI9+AL9+AO9+AR9+AU9+AX9))</f>
        <v>35</v>
      </c>
      <c r="K9" s="11"/>
      <c r="L9" s="21">
        <f>'[1]Game 1 CANLUBANG STH '!F18</f>
        <v>20</v>
      </c>
      <c r="M9" s="19">
        <v>10</v>
      </c>
      <c r="N9" s="20">
        <v>5</v>
      </c>
      <c r="O9" s="19">
        <v>16</v>
      </c>
      <c r="P9" s="19">
        <v>10</v>
      </c>
      <c r="Q9" s="20">
        <v>5</v>
      </c>
      <c r="R9" s="21"/>
      <c r="S9" s="19">
        <v>10</v>
      </c>
      <c r="T9" s="20">
        <v>5</v>
      </c>
      <c r="U9" s="21"/>
      <c r="V9" s="19">
        <v>10</v>
      </c>
      <c r="W9" s="20">
        <v>5</v>
      </c>
      <c r="X9" s="21">
        <v>7</v>
      </c>
      <c r="Y9" s="19">
        <v>10</v>
      </c>
      <c r="Z9" s="20">
        <v>5</v>
      </c>
      <c r="AA9" s="21"/>
      <c r="AB9" s="19">
        <v>10</v>
      </c>
      <c r="AC9" s="20">
        <v>5</v>
      </c>
      <c r="AD9" s="21"/>
      <c r="AE9" s="19"/>
      <c r="AF9" s="20"/>
      <c r="AG9" s="21">
        <v>13</v>
      </c>
      <c r="AH9" s="19">
        <v>10</v>
      </c>
      <c r="AI9" s="20">
        <v>5</v>
      </c>
      <c r="AJ9" s="21"/>
      <c r="AK9" s="19"/>
      <c r="AL9" s="20"/>
      <c r="AM9" s="21"/>
      <c r="AN9" s="19"/>
      <c r="AO9" s="20"/>
      <c r="AP9" s="21"/>
      <c r="AQ9" s="19"/>
      <c r="AR9" s="20"/>
      <c r="AS9" s="21"/>
      <c r="AT9" s="19"/>
      <c r="AU9" s="20"/>
      <c r="AV9" s="21"/>
      <c r="AW9" s="19"/>
      <c r="AX9" s="20"/>
      <c r="AZ9">
        <f>IF(L9="",0,1)</f>
        <v>1</v>
      </c>
      <c r="BA9">
        <f>IF(O9="",0,1)</f>
        <v>1</v>
      </c>
      <c r="BB9">
        <f>IF(R9="",0,1)</f>
        <v>0</v>
      </c>
      <c r="BC9">
        <f>IF(U9="",0,1)</f>
        <v>0</v>
      </c>
      <c r="BD9">
        <f>IF(X9="",0,1)</f>
        <v>1</v>
      </c>
      <c r="BE9">
        <f>IF(AA9="",0,1)</f>
        <v>0</v>
      </c>
      <c r="BF9">
        <f>IF(AD9="",0,1)</f>
        <v>0</v>
      </c>
      <c r="BG9">
        <f>IF(AG9="",0,1)</f>
        <v>1</v>
      </c>
      <c r="BH9">
        <f>IF(AJ9="",0,1)</f>
        <v>0</v>
      </c>
      <c r="BI9">
        <f>IF(AM9="",0,1)</f>
        <v>0</v>
      </c>
      <c r="BJ9">
        <f>IF(AP9="",0,1)</f>
        <v>0</v>
      </c>
      <c r="BK9">
        <f>IF(AS9="",0,1)</f>
        <v>0</v>
      </c>
      <c r="BL9">
        <f>IF(AV9="",0,1)</f>
        <v>0</v>
      </c>
      <c r="BN9">
        <f>SUM(AZ9:BM9)</f>
        <v>4</v>
      </c>
      <c r="BP9">
        <f>IF(L9="",0,L9)</f>
        <v>20</v>
      </c>
      <c r="BQ9">
        <f>IF(O9="",0,O9)</f>
        <v>16</v>
      </c>
      <c r="BR9">
        <f>IF(R9="",0,R9)</f>
        <v>0</v>
      </c>
      <c r="BS9">
        <f>IF(U9="",0,U9)</f>
        <v>0</v>
      </c>
      <c r="BT9">
        <f>IF(X9="",0,X9)</f>
        <v>7</v>
      </c>
      <c r="BU9">
        <f>IF(AA9="",0,AA9)</f>
        <v>0</v>
      </c>
      <c r="BV9">
        <f>IF(AD9="",0,AD9)</f>
        <v>0</v>
      </c>
      <c r="BW9">
        <f>IF(AG9="",0,AG9)</f>
        <v>13</v>
      </c>
      <c r="BX9">
        <f>IF(AJ9="",0,AJ9)</f>
        <v>0</v>
      </c>
      <c r="BY9">
        <f>IF(AM9="",0,AM9)</f>
        <v>0</v>
      </c>
      <c r="BZ9">
        <f>IF(AP9="",0,AP9)</f>
        <v>0</v>
      </c>
      <c r="CA9">
        <f>IF(AS9="",0,AS9)</f>
        <v>0</v>
      </c>
      <c r="CB9">
        <f>IF(AV9="",0,AV9)</f>
        <v>0</v>
      </c>
      <c r="CC9">
        <f>SUM(BP9:CB9)</f>
        <v>56</v>
      </c>
      <c r="CE9">
        <f>CC9</f>
        <v>56</v>
      </c>
    </row>
    <row r="10" spans="1:83" x14ac:dyDescent="0.25">
      <c r="A10">
        <v>2</v>
      </c>
      <c r="B10" s="4" t="s">
        <v>61</v>
      </c>
      <c r="C10" s="4" t="s">
        <v>62</v>
      </c>
      <c r="D10" s="4">
        <f>(M10+P10+S10+V10+Y10+AB10+AE10+AH10+AK10+AN10+AQ10+AT10+AW10)/10</f>
        <v>7</v>
      </c>
      <c r="E10" s="4">
        <f>G10+I10+J10</f>
        <v>157</v>
      </c>
      <c r="F10" s="4">
        <f>BN10</f>
        <v>6</v>
      </c>
      <c r="G10" s="4">
        <f>CE10</f>
        <v>52</v>
      </c>
      <c r="H10" s="4">
        <f>L10+O10+R10+U10+X10+AA10+AD10+AG10+AJ10+AM10+AP10+AS10+AV10</f>
        <v>52</v>
      </c>
      <c r="I10" s="4">
        <f>IF((M10+P10+S10+V10+Y10+AB10+AE10+AH10+AK10+AN10+AQ10+AT10+AW10)&gt;80,80,(M10+P10+S10+V10+Y10+AB10+AE10+AH10+AK10+AN10+AQ10+AT10+AW10))</f>
        <v>70</v>
      </c>
      <c r="J10" s="4">
        <f>IF((N10+Q10+T10+W10+Z10+AC10+AF10+AI10+AL10+AO10+AR10+AU10+AX10)&gt;40,40,(N10+Q10+T10+W10+Z10+AC10+AF10+AI10+AL10+AO10+AR10+AU10+AX10))</f>
        <v>35</v>
      </c>
      <c r="K10" s="11"/>
      <c r="L10" s="21">
        <f>'[1]Game 1 CANLUBANG STH '!F15</f>
        <v>14</v>
      </c>
      <c r="M10" s="19">
        <v>10</v>
      </c>
      <c r="N10" s="20">
        <v>5</v>
      </c>
      <c r="O10" s="19">
        <v>3</v>
      </c>
      <c r="P10" s="19">
        <v>10</v>
      </c>
      <c r="Q10" s="20">
        <v>5</v>
      </c>
      <c r="R10" s="21"/>
      <c r="S10" s="19">
        <v>10</v>
      </c>
      <c r="T10" s="20">
        <v>5</v>
      </c>
      <c r="U10" s="21">
        <f>5+5</f>
        <v>10</v>
      </c>
      <c r="V10" s="19">
        <v>10</v>
      </c>
      <c r="W10" s="20">
        <v>5</v>
      </c>
      <c r="X10" s="21">
        <f>11+5</f>
        <v>16</v>
      </c>
      <c r="Y10" s="19">
        <v>10</v>
      </c>
      <c r="Z10" s="20">
        <v>5</v>
      </c>
      <c r="AA10" s="21"/>
      <c r="AB10" s="19"/>
      <c r="AC10" s="20"/>
      <c r="AD10" s="21">
        <v>2</v>
      </c>
      <c r="AE10" s="19">
        <v>10</v>
      </c>
      <c r="AF10" s="20">
        <v>5</v>
      </c>
      <c r="AG10" s="21">
        <v>7</v>
      </c>
      <c r="AH10" s="19">
        <v>10</v>
      </c>
      <c r="AI10" s="20">
        <v>5</v>
      </c>
      <c r="AJ10" s="21"/>
      <c r="AK10" s="19"/>
      <c r="AL10" s="20"/>
      <c r="AM10" s="21"/>
      <c r="AN10" s="19"/>
      <c r="AO10" s="20"/>
      <c r="AP10" s="21"/>
      <c r="AQ10" s="19"/>
      <c r="AR10" s="20"/>
      <c r="AS10" s="21"/>
      <c r="AT10" s="19"/>
      <c r="AU10" s="20"/>
      <c r="AV10" s="21"/>
      <c r="AW10" s="19"/>
      <c r="AX10" s="20"/>
      <c r="AZ10">
        <f>IF(L10="",0,1)</f>
        <v>1</v>
      </c>
      <c r="BA10">
        <f>IF(O10="",0,1)</f>
        <v>1</v>
      </c>
      <c r="BB10">
        <f>IF(R10="",0,1)</f>
        <v>0</v>
      </c>
      <c r="BC10">
        <f>IF(U10="",0,1)</f>
        <v>1</v>
      </c>
      <c r="BD10">
        <f>IF(X10="",0,1)</f>
        <v>1</v>
      </c>
      <c r="BE10">
        <f>IF(AA10="",0,1)</f>
        <v>0</v>
      </c>
      <c r="BF10">
        <f>IF(AD10="",0,1)</f>
        <v>1</v>
      </c>
      <c r="BG10">
        <f>IF(AG10="",0,1)</f>
        <v>1</v>
      </c>
      <c r="BH10">
        <f>IF(AJ10="",0,1)</f>
        <v>0</v>
      </c>
      <c r="BI10">
        <f>IF(AM10="",0,1)</f>
        <v>0</v>
      </c>
      <c r="BJ10">
        <f>IF(AP10="",0,1)</f>
        <v>0</v>
      </c>
      <c r="BK10">
        <f>IF(AS10="",0,1)</f>
        <v>0</v>
      </c>
      <c r="BL10">
        <f>IF(AV10="",0,1)</f>
        <v>0</v>
      </c>
      <c r="BN10">
        <f>SUM(AZ10:BM10)</f>
        <v>6</v>
      </c>
      <c r="BP10">
        <f>IF(L10="",0,L10)</f>
        <v>14</v>
      </c>
      <c r="BQ10">
        <f>IF(O10="",0,O10)</f>
        <v>3</v>
      </c>
      <c r="BR10">
        <f>IF(R10="",0,R10)</f>
        <v>0</v>
      </c>
      <c r="BS10">
        <f>IF(U10="",0,U10)</f>
        <v>10</v>
      </c>
      <c r="BT10">
        <f>IF(X10="",0,X10)</f>
        <v>16</v>
      </c>
      <c r="BU10">
        <f>IF(AA10="",0,AA10)</f>
        <v>0</v>
      </c>
      <c r="BV10">
        <f>IF(AD10="",0,AD10)</f>
        <v>2</v>
      </c>
      <c r="BW10">
        <f>IF(AG10="",0,AG10)</f>
        <v>7</v>
      </c>
      <c r="BX10">
        <f>IF(AJ10="",0,AJ10)</f>
        <v>0</v>
      </c>
      <c r="BY10">
        <f>IF(AM10="",0,AM10)</f>
        <v>0</v>
      </c>
      <c r="BZ10">
        <f>IF(AP10="",0,AP10)</f>
        <v>0</v>
      </c>
      <c r="CA10">
        <f>IF(AS10="",0,AS10)</f>
        <v>0</v>
      </c>
      <c r="CB10">
        <f>IF(AV10="",0,AV10)</f>
        <v>0</v>
      </c>
      <c r="CC10">
        <f>SUM(BP10:CB10)</f>
        <v>52</v>
      </c>
      <c r="CE10">
        <f>CC10</f>
        <v>52</v>
      </c>
    </row>
    <row r="11" spans="1:83" x14ac:dyDescent="0.25">
      <c r="A11">
        <v>3</v>
      </c>
      <c r="B11" s="4" t="s">
        <v>147</v>
      </c>
      <c r="C11" s="4" t="s">
        <v>148</v>
      </c>
      <c r="D11" s="4">
        <f>(M11+P11+S11+V11+Y11+AB11+AE11+AH11+AK11+AN11+AQ11+AT11+AW11)/10</f>
        <v>7</v>
      </c>
      <c r="E11" s="22">
        <f>G11+I11+J11</f>
        <v>156</v>
      </c>
      <c r="F11" s="4">
        <f>BN11</f>
        <v>6</v>
      </c>
      <c r="G11" s="4">
        <f>CE11</f>
        <v>51</v>
      </c>
      <c r="H11" s="4">
        <f>L11+O11+R11+U11+X11+AA11+AD11+AG11+AJ11+AM11+AP11+AS11+AV11</f>
        <v>51</v>
      </c>
      <c r="I11" s="4">
        <f>IF((M11+P11+S11+V11+Y11+AB11+AE11+AH11+AK11+AN11+AQ11+AT11+AW11)&gt;80,80,(M11+P11+S11+V11+Y11+AB11+AE11+AH11+AK11+AN11+AQ11+AT11+AW11))</f>
        <v>70</v>
      </c>
      <c r="J11" s="4">
        <f>IF((N11+Q11+T11+W11+Z11+AC11+AF11+AI11+AL11+AO11+AR11+AU11+AX11)&gt;40,40,(N11+Q11+T11+W11+Z11+AC11+AF11+AI11+AL11+AO11+AR11+AU11+AX11))</f>
        <v>35</v>
      </c>
      <c r="K11" s="11"/>
      <c r="L11" s="21">
        <f>'[1]Game 1 CANLUBANG STH '!F12</f>
        <v>0</v>
      </c>
      <c r="M11" s="19">
        <v>10</v>
      </c>
      <c r="N11" s="20">
        <v>5</v>
      </c>
      <c r="O11" s="19">
        <v>13</v>
      </c>
      <c r="P11" s="19">
        <v>10</v>
      </c>
      <c r="Q11" s="20">
        <v>5</v>
      </c>
      <c r="R11" s="19"/>
      <c r="S11" s="19">
        <v>10</v>
      </c>
      <c r="T11" s="19">
        <v>5</v>
      </c>
      <c r="U11" s="21"/>
      <c r="V11" s="19"/>
      <c r="W11" s="20"/>
      <c r="X11" s="21">
        <v>20</v>
      </c>
      <c r="Y11" s="19">
        <v>10</v>
      </c>
      <c r="Z11" s="20">
        <v>5</v>
      </c>
      <c r="AA11" s="21">
        <v>7</v>
      </c>
      <c r="AB11" s="19">
        <v>10</v>
      </c>
      <c r="AC11" s="20">
        <v>5</v>
      </c>
      <c r="AD11" s="21">
        <v>11</v>
      </c>
      <c r="AE11" s="19">
        <v>10</v>
      </c>
      <c r="AF11" s="20">
        <v>5</v>
      </c>
      <c r="AG11" s="21">
        <v>0</v>
      </c>
      <c r="AH11" s="19">
        <v>10</v>
      </c>
      <c r="AI11" s="20">
        <v>5</v>
      </c>
      <c r="AJ11" s="21"/>
      <c r="AK11" s="19"/>
      <c r="AL11" s="20"/>
      <c r="AM11" s="21"/>
      <c r="AN11" s="19"/>
      <c r="AO11" s="20"/>
      <c r="AP11" s="21"/>
      <c r="AQ11" s="19"/>
      <c r="AR11" s="20"/>
      <c r="AS11" s="21"/>
      <c r="AT11" s="19"/>
      <c r="AU11" s="20"/>
      <c r="AV11" s="21"/>
      <c r="AW11" s="19"/>
      <c r="AX11" s="20"/>
      <c r="AZ11">
        <f>IF(L11="",0,1)</f>
        <v>1</v>
      </c>
      <c r="BA11">
        <f>IF(O11="",0,1)</f>
        <v>1</v>
      </c>
      <c r="BB11">
        <f>IF(R11="",0,1)</f>
        <v>0</v>
      </c>
      <c r="BC11">
        <f>IF(U11="",0,1)</f>
        <v>0</v>
      </c>
      <c r="BD11">
        <f>IF(X11="",0,1)</f>
        <v>1</v>
      </c>
      <c r="BE11">
        <f>IF(AA11="",0,1)</f>
        <v>1</v>
      </c>
      <c r="BF11">
        <f>IF(AD11="",0,1)</f>
        <v>1</v>
      </c>
      <c r="BG11">
        <f>IF(AG11="",0,1)</f>
        <v>1</v>
      </c>
      <c r="BH11">
        <f>IF(AJ11="",0,1)</f>
        <v>0</v>
      </c>
      <c r="BI11">
        <f>IF(AM11="",0,1)</f>
        <v>0</v>
      </c>
      <c r="BJ11">
        <f>IF(AP11="",0,1)</f>
        <v>0</v>
      </c>
      <c r="BK11">
        <f>IF(AS11="",0,1)</f>
        <v>0</v>
      </c>
      <c r="BL11">
        <f>IF(AV11="",0,1)</f>
        <v>0</v>
      </c>
      <c r="BN11">
        <f>SUM(AZ11:BM11)</f>
        <v>6</v>
      </c>
      <c r="BP11">
        <f>IF(L11="",0,L11)</f>
        <v>0</v>
      </c>
      <c r="BQ11">
        <f>IF(O11="",0,O11)</f>
        <v>13</v>
      </c>
      <c r="BR11">
        <f>IF(R11="",0,R11)</f>
        <v>0</v>
      </c>
      <c r="BS11">
        <f>IF(U11="",0,U11)</f>
        <v>0</v>
      </c>
      <c r="BT11">
        <f>IF(X11="",0,X11)</f>
        <v>20</v>
      </c>
      <c r="BU11">
        <f>IF(AA11="",0,AA11)</f>
        <v>7</v>
      </c>
      <c r="BV11">
        <f>IF(AD11="",0,AD11)</f>
        <v>11</v>
      </c>
      <c r="BW11">
        <f>IF(AG11="",0,AG11)</f>
        <v>0</v>
      </c>
      <c r="BX11">
        <f>IF(AJ11="",0,AJ11)</f>
        <v>0</v>
      </c>
      <c r="BY11">
        <f>IF(AM11="",0,AM11)</f>
        <v>0</v>
      </c>
      <c r="BZ11">
        <f>IF(AP11="",0,AP11)</f>
        <v>0</v>
      </c>
      <c r="CA11">
        <f>IF(AS11="",0,AS11)</f>
        <v>0</v>
      </c>
      <c r="CB11">
        <f>IF(AV11="",0,AV11)</f>
        <v>0</v>
      </c>
      <c r="CC11">
        <f>SUM(BP11:CB11)</f>
        <v>51</v>
      </c>
      <c r="CE11">
        <f>CC11</f>
        <v>51</v>
      </c>
    </row>
    <row r="12" spans="1:83" x14ac:dyDescent="0.25">
      <c r="A12">
        <v>4</v>
      </c>
      <c r="B12" s="4" t="s">
        <v>91</v>
      </c>
      <c r="C12" s="4" t="s">
        <v>92</v>
      </c>
      <c r="D12" s="4">
        <f>(M12+P12+S12+V12+Y12+AB12+AE12+AH12+AK12+AN12+AQ12+AT12+AW12)/10</f>
        <v>6</v>
      </c>
      <c r="E12" s="4">
        <f>G12+I12+J12</f>
        <v>150</v>
      </c>
      <c r="F12" s="4">
        <f>BN12</f>
        <v>5</v>
      </c>
      <c r="G12" s="4">
        <f>CE12</f>
        <v>60</v>
      </c>
      <c r="H12" s="4">
        <f>L12+O12+R12+U12+X12+AA12+AD12+AG12+AJ12+AM12+AP12+AS12+AV12</f>
        <v>60</v>
      </c>
      <c r="I12" s="4">
        <f>IF((M12+P12+S12+V12+Y12+AB12+AE12+AH12+AK12+AN12+AQ12+AT12+AW12)&gt;80,80,(M12+P12+S12+V12+Y12+AB12+AE12+AH12+AK12+AN12+AQ12+AT12+AW12))</f>
        <v>60</v>
      </c>
      <c r="J12" s="4">
        <f>IF((N12+Q12+T12+W12+Z12+AC12+AF12+AI12+AL12+AO12+AR12+AU12+AX12)&gt;40,40,(N12+Q12+T12+W12+Z12+AC12+AF12+AI12+AL12+AO12+AR12+AU12+AX12))</f>
        <v>30</v>
      </c>
      <c r="K12" s="11"/>
      <c r="L12" s="21">
        <v>2</v>
      </c>
      <c r="M12" s="19">
        <v>10</v>
      </c>
      <c r="N12" s="20">
        <v>5</v>
      </c>
      <c r="O12" s="19">
        <f>20+5</f>
        <v>25</v>
      </c>
      <c r="P12" s="19">
        <v>10</v>
      </c>
      <c r="Q12" s="20">
        <v>5</v>
      </c>
      <c r="R12" s="19">
        <f>5+2</f>
        <v>7</v>
      </c>
      <c r="S12" s="19">
        <v>10</v>
      </c>
      <c r="T12" s="20">
        <v>5</v>
      </c>
      <c r="U12" s="21"/>
      <c r="V12" s="19"/>
      <c r="W12" s="20"/>
      <c r="X12" s="21"/>
      <c r="Y12" s="19"/>
      <c r="Z12" s="20"/>
      <c r="AA12" s="21"/>
      <c r="AB12" s="19">
        <v>10</v>
      </c>
      <c r="AC12" s="20">
        <v>5</v>
      </c>
      <c r="AD12" s="21">
        <f>5+5</f>
        <v>10</v>
      </c>
      <c r="AE12" s="19">
        <v>10</v>
      </c>
      <c r="AF12" s="20">
        <v>5</v>
      </c>
      <c r="AG12" s="21">
        <f>11+5</f>
        <v>16</v>
      </c>
      <c r="AH12" s="19">
        <v>10</v>
      </c>
      <c r="AI12" s="20">
        <v>5</v>
      </c>
      <c r="AJ12" s="21"/>
      <c r="AK12" s="19"/>
      <c r="AL12" s="20"/>
      <c r="AM12" s="21"/>
      <c r="AN12" s="19"/>
      <c r="AO12" s="20"/>
      <c r="AP12" s="21"/>
      <c r="AQ12" s="19"/>
      <c r="AR12" s="20"/>
      <c r="AS12" s="21"/>
      <c r="AT12" s="19"/>
      <c r="AU12" s="20"/>
      <c r="AV12" s="21"/>
      <c r="AW12" s="19"/>
      <c r="AX12" s="20"/>
      <c r="AZ12">
        <f>IF(L12="",0,1)</f>
        <v>1</v>
      </c>
      <c r="BA12">
        <f>IF(O12="",0,1)</f>
        <v>1</v>
      </c>
      <c r="BB12">
        <f>IF(R12="",0,1)</f>
        <v>1</v>
      </c>
      <c r="BC12">
        <f>IF(U12="",0,1)</f>
        <v>0</v>
      </c>
      <c r="BD12">
        <f>IF(X12="",0,1)</f>
        <v>0</v>
      </c>
      <c r="BE12">
        <f>IF(AA12="",0,1)</f>
        <v>0</v>
      </c>
      <c r="BF12">
        <f>IF(AD12="",0,1)</f>
        <v>1</v>
      </c>
      <c r="BG12">
        <f>IF(AG12="",0,1)</f>
        <v>1</v>
      </c>
      <c r="BH12">
        <f>IF(AJ12="",0,1)</f>
        <v>0</v>
      </c>
      <c r="BI12">
        <f>IF(AM12="",0,1)</f>
        <v>0</v>
      </c>
      <c r="BJ12">
        <f>IF(AP12="",0,1)</f>
        <v>0</v>
      </c>
      <c r="BK12">
        <f>IF(AS12="",0,1)</f>
        <v>0</v>
      </c>
      <c r="BL12">
        <f>IF(AV12="",0,1)</f>
        <v>0</v>
      </c>
      <c r="BN12">
        <f>SUM(AZ12:BM12)</f>
        <v>5</v>
      </c>
      <c r="BP12">
        <f>IF(L12="",0,L12)</f>
        <v>2</v>
      </c>
      <c r="BQ12">
        <f>IF(O12="",0,O12)</f>
        <v>25</v>
      </c>
      <c r="BR12">
        <f>IF(R12="",0,R12)</f>
        <v>7</v>
      </c>
      <c r="BS12">
        <f>IF(U12="",0,U12)</f>
        <v>0</v>
      </c>
      <c r="BT12">
        <f>IF(X12="",0,X12)</f>
        <v>0</v>
      </c>
      <c r="BU12">
        <f>IF(AA12="",0,AA12)</f>
        <v>0</v>
      </c>
      <c r="BV12">
        <f>IF(AD12="",0,AD12)</f>
        <v>10</v>
      </c>
      <c r="BW12">
        <f>IF(AG12="",0,AG12)</f>
        <v>16</v>
      </c>
      <c r="BX12">
        <f>IF(AJ12="",0,AJ12)</f>
        <v>0</v>
      </c>
      <c r="BY12">
        <f>IF(AM12="",0,AM12)</f>
        <v>0</v>
      </c>
      <c r="BZ12">
        <f>IF(AP12="",0,AP12)</f>
        <v>0</v>
      </c>
      <c r="CA12">
        <f>IF(AS12="",0,AS12)</f>
        <v>0</v>
      </c>
      <c r="CB12">
        <f>IF(AV12="",0,AV12)</f>
        <v>0</v>
      </c>
      <c r="CC12">
        <f>SUM(BP12:CB12)</f>
        <v>60</v>
      </c>
      <c r="CE12">
        <f>CC12</f>
        <v>60</v>
      </c>
    </row>
    <row r="13" spans="1:83" x14ac:dyDescent="0.25">
      <c r="A13">
        <v>5</v>
      </c>
      <c r="B13" s="4" t="s">
        <v>137</v>
      </c>
      <c r="C13" s="4" t="s">
        <v>138</v>
      </c>
      <c r="D13" s="4">
        <f>(M13+P13+S13+V13+Y13+AB13+AE13+AH13+AK13+AN13+AQ13+AT13+AW13)/10</f>
        <v>7</v>
      </c>
      <c r="E13" s="4">
        <f>G13+I13+J13</f>
        <v>145</v>
      </c>
      <c r="F13" s="4">
        <f>BN13</f>
        <v>6</v>
      </c>
      <c r="G13" s="4">
        <f>CE13</f>
        <v>40</v>
      </c>
      <c r="H13" s="4">
        <f>L13+O13+R13+U13+X13+AA13+AD13+AG13+AJ13+AM13+AP13+AS13+AV13</f>
        <v>40</v>
      </c>
      <c r="I13" s="4">
        <f>IF((M13+P13+S13+V13+Y13+AB13+AE13+AH13+AK13+AN13+AQ13+AT13+AW13)&gt;80,80,(M13+P13+S13+V13+Y13+AB13+AE13+AH13+AK13+AN13+AQ13+AT13+AW13))</f>
        <v>70</v>
      </c>
      <c r="J13" s="4">
        <f>IF((N13+Q13+T13+W13+Z13+AC13+AF13+AI13+AL13+AO13+AR13+AU13+AX13)&gt;40,40,(N13+Q13+T13+W13+Z13+AC13+AF13+AI13+AL13+AO13+AR13+AU13+AX13))</f>
        <v>35</v>
      </c>
      <c r="K13" s="11"/>
      <c r="L13" s="21"/>
      <c r="M13" s="19"/>
      <c r="N13" s="20"/>
      <c r="O13" s="19"/>
      <c r="P13" s="19">
        <v>10</v>
      </c>
      <c r="Q13" s="20">
        <v>5</v>
      </c>
      <c r="R13" s="19">
        <v>20</v>
      </c>
      <c r="S13" s="19">
        <v>10</v>
      </c>
      <c r="T13" s="19">
        <v>5</v>
      </c>
      <c r="U13" s="21">
        <v>11</v>
      </c>
      <c r="V13" s="19">
        <v>10</v>
      </c>
      <c r="W13" s="20">
        <v>5</v>
      </c>
      <c r="X13" s="21">
        <v>3</v>
      </c>
      <c r="Y13" s="19">
        <v>10</v>
      </c>
      <c r="Z13" s="20">
        <v>5</v>
      </c>
      <c r="AA13" s="21">
        <v>5</v>
      </c>
      <c r="AB13" s="19">
        <v>10</v>
      </c>
      <c r="AC13" s="20">
        <v>5</v>
      </c>
      <c r="AD13" s="21">
        <v>1</v>
      </c>
      <c r="AE13" s="19">
        <v>10</v>
      </c>
      <c r="AF13" s="20">
        <v>5</v>
      </c>
      <c r="AG13" s="21">
        <v>0</v>
      </c>
      <c r="AH13" s="19">
        <v>10</v>
      </c>
      <c r="AI13" s="20">
        <v>5</v>
      </c>
      <c r="AJ13" s="21"/>
      <c r="AK13" s="19"/>
      <c r="AL13" s="20"/>
      <c r="AM13" s="21"/>
      <c r="AN13" s="19"/>
      <c r="AO13" s="20"/>
      <c r="AP13" s="21"/>
      <c r="AQ13" s="19"/>
      <c r="AR13" s="20"/>
      <c r="AS13" s="21"/>
      <c r="AT13" s="19"/>
      <c r="AU13" s="20"/>
      <c r="AV13" s="21"/>
      <c r="AW13" s="19"/>
      <c r="AX13" s="20"/>
      <c r="AZ13">
        <f>IF(L13="",0,1)</f>
        <v>0</v>
      </c>
      <c r="BA13">
        <f>IF(O13="",0,1)</f>
        <v>0</v>
      </c>
      <c r="BB13">
        <f>IF(R13="",0,1)</f>
        <v>1</v>
      </c>
      <c r="BC13">
        <f>IF(U13="",0,1)</f>
        <v>1</v>
      </c>
      <c r="BD13">
        <f>IF(X13="",0,1)</f>
        <v>1</v>
      </c>
      <c r="BE13">
        <f>IF(AA13="",0,1)</f>
        <v>1</v>
      </c>
      <c r="BF13">
        <f>IF(AD13="",0,1)</f>
        <v>1</v>
      </c>
      <c r="BG13">
        <f>IF(AG13="",0,1)</f>
        <v>1</v>
      </c>
      <c r="BH13">
        <f>IF(AJ13="",0,1)</f>
        <v>0</v>
      </c>
      <c r="BI13">
        <f>IF(AM13="",0,1)</f>
        <v>0</v>
      </c>
      <c r="BJ13">
        <f>IF(AP13="",0,1)</f>
        <v>0</v>
      </c>
      <c r="BK13">
        <f>IF(AS13="",0,1)</f>
        <v>0</v>
      </c>
      <c r="BL13">
        <f>IF(AV13="",0,1)</f>
        <v>0</v>
      </c>
      <c r="BN13">
        <f>SUM(AZ13:BM13)</f>
        <v>6</v>
      </c>
      <c r="BP13">
        <f>IF(L13="",0,L13)</f>
        <v>0</v>
      </c>
      <c r="BQ13">
        <f>IF(O13="",0,O13)</f>
        <v>0</v>
      </c>
      <c r="BR13">
        <f>IF(R13="",0,R13)</f>
        <v>20</v>
      </c>
      <c r="BS13">
        <f>IF(U13="",0,U13)</f>
        <v>11</v>
      </c>
      <c r="BT13">
        <f>IF(X13="",0,X13)</f>
        <v>3</v>
      </c>
      <c r="BU13">
        <f>IF(AA13="",0,AA13)</f>
        <v>5</v>
      </c>
      <c r="BV13">
        <f>IF(AD13="",0,AD13)</f>
        <v>1</v>
      </c>
      <c r="BW13">
        <f>IF(AG13="",0,AG13)</f>
        <v>0</v>
      </c>
      <c r="BX13">
        <f>IF(AJ13="",0,AJ13)</f>
        <v>0</v>
      </c>
      <c r="BY13">
        <f>IF(AM13="",0,AM13)</f>
        <v>0</v>
      </c>
      <c r="BZ13">
        <f>IF(AP13="",0,AP13)</f>
        <v>0</v>
      </c>
      <c r="CA13">
        <f>IF(AS13="",0,AS13)</f>
        <v>0</v>
      </c>
      <c r="CB13">
        <f>IF(AV13="",0,AV13)</f>
        <v>0</v>
      </c>
      <c r="CC13">
        <f>SUM(BP13:CB13)</f>
        <v>40</v>
      </c>
      <c r="CE13">
        <f>CC13</f>
        <v>40</v>
      </c>
    </row>
    <row r="14" spans="1:83" x14ac:dyDescent="0.25">
      <c r="A14">
        <v>6</v>
      </c>
      <c r="B14" s="4" t="s">
        <v>129</v>
      </c>
      <c r="C14" s="4" t="s">
        <v>130</v>
      </c>
      <c r="D14" s="4">
        <f>(M14+P14+S14+V14+Y14+AB14+AE14+AH14+AK14+AN14+AQ14+AT14+AW14)/10</f>
        <v>6</v>
      </c>
      <c r="E14" s="4">
        <f>G14+I14+J14</f>
        <v>143</v>
      </c>
      <c r="F14" s="4">
        <f>BN14</f>
        <v>5</v>
      </c>
      <c r="G14" s="4">
        <f>CE14</f>
        <v>58</v>
      </c>
      <c r="H14" s="4">
        <f>L14+O14+R14+U14+X14+AA14+AD14+AG14+AJ14+AM14+AP14+AS14+AV14</f>
        <v>58</v>
      </c>
      <c r="I14" s="4">
        <f>IF((M14+P14+S14+V14+Y14+AB14+AE14+AH14+AK14+AN14+AQ14+AT14+AW14)&gt;80,80,(M14+P14+S14+V14+Y14+AB14+AE14+AH14+AK14+AN14+AQ14+AT14+AW14))</f>
        <v>60</v>
      </c>
      <c r="J14" s="4">
        <f>IF((N14+Q14+T14+W14+Z14+AC14+AF14+AI14+AL14+AO14+AR14+AU14+AX14)&gt;40,40,(N14+Q14+T14+W14+Z14+AC14+AF14+AI14+AL14+AO14+AR14+AU14+AX14))</f>
        <v>25</v>
      </c>
      <c r="K14" s="11"/>
      <c r="L14" s="21">
        <f>'[1]Game 1 CANLUBANG STH '!F26</f>
        <v>11</v>
      </c>
      <c r="M14" s="19">
        <v>10</v>
      </c>
      <c r="N14" s="20">
        <v>5</v>
      </c>
      <c r="O14" s="19">
        <v>5</v>
      </c>
      <c r="P14" s="19">
        <v>10</v>
      </c>
      <c r="Q14" s="20">
        <v>5</v>
      </c>
      <c r="R14" s="21"/>
      <c r="S14" s="19">
        <v>10</v>
      </c>
      <c r="T14" s="20">
        <v>5</v>
      </c>
      <c r="U14" s="21">
        <v>9</v>
      </c>
      <c r="V14" s="19">
        <v>10</v>
      </c>
      <c r="W14" s="20"/>
      <c r="X14" s="21"/>
      <c r="Y14" s="19"/>
      <c r="Z14" s="20"/>
      <c r="AA14" s="21">
        <v>13</v>
      </c>
      <c r="AB14" s="19">
        <v>10</v>
      </c>
      <c r="AC14" s="20">
        <v>5</v>
      </c>
      <c r="AD14" s="21">
        <v>20</v>
      </c>
      <c r="AE14" s="19">
        <v>10</v>
      </c>
      <c r="AF14" s="20">
        <v>5</v>
      </c>
      <c r="AG14" s="21"/>
      <c r="AH14" s="19"/>
      <c r="AI14" s="20"/>
      <c r="AJ14" s="21"/>
      <c r="AK14" s="19"/>
      <c r="AL14" s="20"/>
      <c r="AM14" s="21"/>
      <c r="AN14" s="19"/>
      <c r="AO14" s="20"/>
      <c r="AP14" s="21"/>
      <c r="AQ14" s="19"/>
      <c r="AR14" s="20"/>
      <c r="AS14" s="21"/>
      <c r="AT14" s="19"/>
      <c r="AU14" s="20"/>
      <c r="AV14" s="21"/>
      <c r="AW14" s="19"/>
      <c r="AX14" s="20"/>
      <c r="AZ14">
        <f>IF(L14="",0,1)</f>
        <v>1</v>
      </c>
      <c r="BA14">
        <f>IF(O14="",0,1)</f>
        <v>1</v>
      </c>
      <c r="BB14">
        <f>IF(R14="",0,1)</f>
        <v>0</v>
      </c>
      <c r="BC14">
        <f>IF(U14="",0,1)</f>
        <v>1</v>
      </c>
      <c r="BD14">
        <f>IF(X14="",0,1)</f>
        <v>0</v>
      </c>
      <c r="BE14">
        <f>IF(AA14="",0,1)</f>
        <v>1</v>
      </c>
      <c r="BF14">
        <f>IF(AD14="",0,1)</f>
        <v>1</v>
      </c>
      <c r="BG14">
        <f>IF(AG14="",0,1)</f>
        <v>0</v>
      </c>
      <c r="BH14">
        <f>IF(AJ14="",0,1)</f>
        <v>0</v>
      </c>
      <c r="BI14">
        <f>IF(AM14="",0,1)</f>
        <v>0</v>
      </c>
      <c r="BJ14">
        <f>IF(AP14="",0,1)</f>
        <v>0</v>
      </c>
      <c r="BK14">
        <f>IF(AS14="",0,1)</f>
        <v>0</v>
      </c>
      <c r="BL14">
        <f>IF(AV14="",0,1)</f>
        <v>0</v>
      </c>
      <c r="BN14">
        <f>SUM(AZ14:BM14)</f>
        <v>5</v>
      </c>
      <c r="BP14">
        <f>IF(L14="",0,L14)</f>
        <v>11</v>
      </c>
      <c r="BQ14">
        <f>IF(O14="",0,O14)</f>
        <v>5</v>
      </c>
      <c r="BR14">
        <f>IF(R14="",0,R14)</f>
        <v>0</v>
      </c>
      <c r="BS14">
        <f>IF(U14="",0,U14)</f>
        <v>9</v>
      </c>
      <c r="BT14">
        <f>IF(X14="",0,X14)</f>
        <v>0</v>
      </c>
      <c r="BU14">
        <f>IF(AA14="",0,AA14)</f>
        <v>13</v>
      </c>
      <c r="BV14">
        <f>IF(AD14="",0,AD14)</f>
        <v>20</v>
      </c>
      <c r="BW14">
        <f>IF(AG14="",0,AG14)</f>
        <v>0</v>
      </c>
      <c r="BX14">
        <f>IF(AJ14="",0,AJ14)</f>
        <v>0</v>
      </c>
      <c r="BY14">
        <f>IF(AM14="",0,AM14)</f>
        <v>0</v>
      </c>
      <c r="BZ14">
        <f>IF(AP14="",0,AP14)</f>
        <v>0</v>
      </c>
      <c r="CA14">
        <f>IF(AS14="",0,AS14)</f>
        <v>0</v>
      </c>
      <c r="CB14">
        <f>IF(AV14="",0,AV14)</f>
        <v>0</v>
      </c>
      <c r="CC14">
        <f>SUM(BP14:CB14)</f>
        <v>58</v>
      </c>
      <c r="CE14">
        <f>CC14</f>
        <v>58</v>
      </c>
    </row>
    <row r="15" spans="1:83" x14ac:dyDescent="0.25">
      <c r="A15">
        <v>7</v>
      </c>
      <c r="B15" s="4" t="s">
        <v>125</v>
      </c>
      <c r="C15" s="4" t="s">
        <v>134</v>
      </c>
      <c r="D15" s="4">
        <f>(M15+P15+S15+V15+Y15+AB15+AE15+AH15+AK15+AN15+AQ15+AT15+AW15)/10</f>
        <v>7</v>
      </c>
      <c r="E15" s="22">
        <f>G15+I15+J15</f>
        <v>143</v>
      </c>
      <c r="F15" s="4">
        <f>BN15</f>
        <v>5</v>
      </c>
      <c r="G15" s="4">
        <f>CE15</f>
        <v>38</v>
      </c>
      <c r="H15" s="4">
        <f>L15+O15+R15+U15+X15+AA15+AD15+AG15+AJ15+AM15+AP15+AS15+AV15</f>
        <v>38</v>
      </c>
      <c r="I15" s="4">
        <f>IF((M15+P15+S15+V15+Y15+AB15+AE15+AH15+AK15+AN15+AQ15+AT15+AW15)&gt;80,80,(M15+P15+S15+V15+Y15+AB15+AE15+AH15+AK15+AN15+AQ15+AT15+AW15))</f>
        <v>70</v>
      </c>
      <c r="J15" s="4">
        <f>IF((N15+Q15+T15+W15+Z15+AC15+AF15+AI15+AL15+AO15+AR15+AU15+AX15)&gt;40,40,(N15+Q15+T15+W15+Z15+AC15+AF15+AI15+AL15+AO15+AR15+AU15+AX15))</f>
        <v>35</v>
      </c>
      <c r="K15" s="11"/>
      <c r="L15" s="21">
        <f>'[1]Game 1 CANLUBANG STH '!F20</f>
        <v>13</v>
      </c>
      <c r="M15" s="19">
        <v>10</v>
      </c>
      <c r="N15" s="20">
        <v>5</v>
      </c>
      <c r="O15" s="19"/>
      <c r="P15" s="19"/>
      <c r="Q15" s="20"/>
      <c r="R15" s="19">
        <v>11</v>
      </c>
      <c r="S15" s="19">
        <v>10</v>
      </c>
      <c r="T15" s="19">
        <v>5</v>
      </c>
      <c r="U15" s="21"/>
      <c r="V15" s="19">
        <v>10</v>
      </c>
      <c r="W15" s="20">
        <v>5</v>
      </c>
      <c r="X15" s="21"/>
      <c r="Y15" s="19">
        <v>10</v>
      </c>
      <c r="Z15" s="20">
        <v>5</v>
      </c>
      <c r="AA15" s="21">
        <v>11</v>
      </c>
      <c r="AB15" s="19">
        <v>10</v>
      </c>
      <c r="AC15" s="20">
        <v>5</v>
      </c>
      <c r="AD15" s="21">
        <v>3</v>
      </c>
      <c r="AE15" s="19">
        <v>10</v>
      </c>
      <c r="AF15" s="20">
        <v>5</v>
      </c>
      <c r="AG15" s="21">
        <v>0</v>
      </c>
      <c r="AH15" s="19">
        <v>10</v>
      </c>
      <c r="AI15" s="20">
        <v>5</v>
      </c>
      <c r="AJ15" s="21"/>
      <c r="AK15" s="19"/>
      <c r="AL15" s="20"/>
      <c r="AM15" s="21"/>
      <c r="AN15" s="19"/>
      <c r="AO15" s="20"/>
      <c r="AP15" s="21"/>
      <c r="AQ15" s="19"/>
      <c r="AR15" s="20"/>
      <c r="AS15" s="21"/>
      <c r="AT15" s="19"/>
      <c r="AU15" s="20"/>
      <c r="AV15" s="21"/>
      <c r="AW15" s="19"/>
      <c r="AX15" s="20"/>
      <c r="AZ15">
        <f>IF(L15="",0,1)</f>
        <v>1</v>
      </c>
      <c r="BA15">
        <f>IF(O15="",0,1)</f>
        <v>0</v>
      </c>
      <c r="BB15">
        <f>IF(R15="",0,1)</f>
        <v>1</v>
      </c>
      <c r="BC15">
        <f>IF(U15="",0,1)</f>
        <v>0</v>
      </c>
      <c r="BD15">
        <f>IF(X15="",0,1)</f>
        <v>0</v>
      </c>
      <c r="BE15">
        <f>IF(AA15="",0,1)</f>
        <v>1</v>
      </c>
      <c r="BF15">
        <f>IF(AD15="",0,1)</f>
        <v>1</v>
      </c>
      <c r="BG15">
        <f>IF(AG15="",0,1)</f>
        <v>1</v>
      </c>
      <c r="BH15">
        <f>IF(AJ15="",0,1)</f>
        <v>0</v>
      </c>
      <c r="BI15">
        <f>IF(AM15="",0,1)</f>
        <v>0</v>
      </c>
      <c r="BJ15">
        <f>IF(AP15="",0,1)</f>
        <v>0</v>
      </c>
      <c r="BK15">
        <f>IF(AS15="",0,1)</f>
        <v>0</v>
      </c>
      <c r="BL15">
        <f>IF(AV15="",0,1)</f>
        <v>0</v>
      </c>
      <c r="BN15">
        <f>SUM(AZ15:BM15)</f>
        <v>5</v>
      </c>
      <c r="BP15">
        <f>IF(L15="",0,L15)</f>
        <v>13</v>
      </c>
      <c r="BQ15">
        <f>IF(O15="",0,O15)</f>
        <v>0</v>
      </c>
      <c r="BR15">
        <f>IF(R15="",0,R15)</f>
        <v>11</v>
      </c>
      <c r="BS15">
        <f>IF(U15="",0,U15)</f>
        <v>0</v>
      </c>
      <c r="BT15">
        <f>IF(X15="",0,X15)</f>
        <v>0</v>
      </c>
      <c r="BU15">
        <f>IF(AA15="",0,AA15)</f>
        <v>11</v>
      </c>
      <c r="BV15">
        <f>IF(AD15="",0,AD15)</f>
        <v>3</v>
      </c>
      <c r="BW15">
        <f>IF(AG15="",0,AG15)</f>
        <v>0</v>
      </c>
      <c r="BX15">
        <f>IF(AJ15="",0,AJ15)</f>
        <v>0</v>
      </c>
      <c r="BY15">
        <f>IF(AM15="",0,AM15)</f>
        <v>0</v>
      </c>
      <c r="BZ15">
        <f>IF(AP15="",0,AP15)</f>
        <v>0</v>
      </c>
      <c r="CA15">
        <f>IF(AS15="",0,AS15)</f>
        <v>0</v>
      </c>
      <c r="CB15">
        <f>IF(AV15="",0,AV15)</f>
        <v>0</v>
      </c>
      <c r="CC15">
        <f>SUM(BP15:CB15)</f>
        <v>38</v>
      </c>
      <c r="CE15">
        <f>CC15</f>
        <v>38</v>
      </c>
    </row>
    <row r="16" spans="1:83" x14ac:dyDescent="0.25">
      <c r="A16">
        <v>8</v>
      </c>
      <c r="B16" s="4" t="s">
        <v>125</v>
      </c>
      <c r="C16" s="4" t="s">
        <v>126</v>
      </c>
      <c r="D16" s="4">
        <f>(M16+P16+S16+V16+Y16+AB16+AE16+AH16+AK16+AN16+AQ16+AT16+AW16)/10</f>
        <v>6</v>
      </c>
      <c r="E16" s="22">
        <f>G16+I16+J16</f>
        <v>135</v>
      </c>
      <c r="F16" s="4">
        <f>BN16</f>
        <v>5</v>
      </c>
      <c r="G16" s="4">
        <f>CE16</f>
        <v>45</v>
      </c>
      <c r="H16" s="4">
        <f>L16+O16+R16+U16+X16+AA16+AD16+AG16+AJ16+AM16+AP16+AS16+AV16</f>
        <v>45</v>
      </c>
      <c r="I16" s="4">
        <f>IF((M16+P16+S16+V16+Y16+AB16+AE16+AH16+AK16+AN16+AQ16+AT16+AW16)&gt;80,80,(M16+P16+S16+V16+Y16+AB16+AE16+AH16+AK16+AN16+AQ16+AT16+AW16))</f>
        <v>60</v>
      </c>
      <c r="J16" s="4">
        <f>IF((N16+Q16+T16+W16+Z16+AC16+AF16+AI16+AL16+AO16+AR16+AU16+AX16)&gt;40,40,(N16+Q16+T16+W16+Z16+AC16+AF16+AI16+AL16+AO16+AR16+AU16+AX16))</f>
        <v>30</v>
      </c>
      <c r="K16" s="11"/>
      <c r="L16" s="21"/>
      <c r="M16" s="19"/>
      <c r="N16" s="20"/>
      <c r="O16" s="19"/>
      <c r="P16" s="19"/>
      <c r="Q16" s="20"/>
      <c r="R16" s="19">
        <v>16</v>
      </c>
      <c r="S16" s="19">
        <v>10</v>
      </c>
      <c r="T16" s="20">
        <v>5</v>
      </c>
      <c r="U16" s="21">
        <v>20</v>
      </c>
      <c r="V16" s="19">
        <v>10</v>
      </c>
      <c r="W16" s="20">
        <v>5</v>
      </c>
      <c r="X16" s="21">
        <v>1</v>
      </c>
      <c r="Y16" s="19">
        <v>10</v>
      </c>
      <c r="Z16" s="20">
        <v>5</v>
      </c>
      <c r="AA16" s="21"/>
      <c r="AB16" s="19">
        <v>10</v>
      </c>
      <c r="AC16" s="20">
        <v>5</v>
      </c>
      <c r="AD16" s="21">
        <v>7</v>
      </c>
      <c r="AE16" s="19">
        <v>10</v>
      </c>
      <c r="AF16" s="20">
        <v>5</v>
      </c>
      <c r="AG16" s="21">
        <v>1</v>
      </c>
      <c r="AH16" s="19">
        <v>10</v>
      </c>
      <c r="AI16" s="20">
        <v>5</v>
      </c>
      <c r="AJ16" s="21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Z16">
        <f>IF(L16="",0,1)</f>
        <v>0</v>
      </c>
      <c r="BA16">
        <f>IF(O16="",0,1)</f>
        <v>0</v>
      </c>
      <c r="BB16">
        <f>IF(R16="",0,1)</f>
        <v>1</v>
      </c>
      <c r="BC16">
        <f>IF(U16="",0,1)</f>
        <v>1</v>
      </c>
      <c r="BD16">
        <f>IF(X16="",0,1)</f>
        <v>1</v>
      </c>
      <c r="BE16">
        <f>IF(AA16="",0,1)</f>
        <v>0</v>
      </c>
      <c r="BF16">
        <f>IF(AD16="",0,1)</f>
        <v>1</v>
      </c>
      <c r="BG16">
        <f>IF(AG16="",0,1)</f>
        <v>1</v>
      </c>
      <c r="BH16">
        <f>IF(AJ16="",0,1)</f>
        <v>0</v>
      </c>
      <c r="BI16">
        <f>IF(AM16="",0,1)</f>
        <v>0</v>
      </c>
      <c r="BJ16">
        <f>IF(AP16="",0,1)</f>
        <v>0</v>
      </c>
      <c r="BK16">
        <f>IF(AS16="",0,1)</f>
        <v>0</v>
      </c>
      <c r="BL16">
        <f>IF(AV16="",0,1)</f>
        <v>0</v>
      </c>
      <c r="BN16">
        <f>SUM(AZ16:BM16)</f>
        <v>5</v>
      </c>
      <c r="BP16">
        <f>IF(L16="",0,L16)</f>
        <v>0</v>
      </c>
      <c r="BQ16">
        <f>IF(O16="",0,O16)</f>
        <v>0</v>
      </c>
      <c r="BR16">
        <f>IF(R16="",0,R16)</f>
        <v>16</v>
      </c>
      <c r="BS16">
        <f>IF(U16="",0,U16)</f>
        <v>20</v>
      </c>
      <c r="BT16">
        <f>IF(X16="",0,X16)</f>
        <v>1</v>
      </c>
      <c r="BU16">
        <f>IF(AA16="",0,AA16)</f>
        <v>0</v>
      </c>
      <c r="BV16">
        <f>IF(AD16="",0,AD16)</f>
        <v>7</v>
      </c>
      <c r="BW16">
        <f>IF(AG16="",0,AG16)</f>
        <v>1</v>
      </c>
      <c r="BX16">
        <f>IF(AJ16="",0,AJ16)</f>
        <v>0</v>
      </c>
      <c r="BY16">
        <f>IF(AM16="",0,AM16)</f>
        <v>0</v>
      </c>
      <c r="BZ16">
        <f>IF(AP16="",0,AP16)</f>
        <v>0</v>
      </c>
      <c r="CA16">
        <f>IF(AS16="",0,AS16)</f>
        <v>0</v>
      </c>
      <c r="CB16">
        <f>IF(AV16="",0,AV16)</f>
        <v>0</v>
      </c>
      <c r="CC16">
        <f>SUM(BP16:CB16)</f>
        <v>45</v>
      </c>
      <c r="CE16">
        <f>CC16</f>
        <v>45</v>
      </c>
    </row>
    <row r="17" spans="1:83" x14ac:dyDescent="0.25">
      <c r="A17">
        <v>9</v>
      </c>
      <c r="B17" s="4" t="s">
        <v>57</v>
      </c>
      <c r="C17" s="4" t="s">
        <v>58</v>
      </c>
      <c r="D17" s="4">
        <f>(M17+P17+S17+V17+Y17+AB17+AE17+AH17+AK17+AN17+AQ17+AT17+AW17)/10</f>
        <v>7</v>
      </c>
      <c r="E17" s="4">
        <f>G17+I17+J17</f>
        <v>122</v>
      </c>
      <c r="F17" s="4">
        <f>BN17</f>
        <v>3</v>
      </c>
      <c r="G17" s="4">
        <f>CE17</f>
        <v>17</v>
      </c>
      <c r="H17" s="4">
        <f>L17+O17+R17+U17+X17+AA17+AD17+AG17+AJ17+AM17+AP17+AS17+AV17</f>
        <v>17</v>
      </c>
      <c r="I17" s="4">
        <f>IF((M17+P17+S17+V17+Y17+AB17+AE17+AH17+AK17+AN17+AQ17+AT17+AW17)&gt;80,80,(M17+P17+S17+V17+Y17+AB17+AE17+AH17+AK17+AN17+AQ17+AT17+AW17))</f>
        <v>70</v>
      </c>
      <c r="J17" s="4">
        <f>IF((N17+Q17+T17+W17+Z17+AC17+AF17+AI17+AL17+AO17+AR17+AU17+AX17)&gt;40,40,(N17+Q17+T17+W17+Z17+AC17+AF17+AI17+AL17+AO17+AR17+AU17+AX17))</f>
        <v>35</v>
      </c>
      <c r="K17" s="11"/>
      <c r="L17" s="21"/>
      <c r="M17" s="19"/>
      <c r="N17" s="20"/>
      <c r="O17" s="19"/>
      <c r="P17" s="19">
        <v>10</v>
      </c>
      <c r="Q17" s="20">
        <v>5</v>
      </c>
      <c r="R17" s="21"/>
      <c r="S17" s="19">
        <v>10</v>
      </c>
      <c r="T17" s="20">
        <v>5</v>
      </c>
      <c r="U17" s="21">
        <v>2</v>
      </c>
      <c r="V17" s="19">
        <v>10</v>
      </c>
      <c r="W17" s="20">
        <v>5</v>
      </c>
      <c r="X17" s="21"/>
      <c r="Y17" s="19">
        <v>10</v>
      </c>
      <c r="Z17" s="20">
        <v>5</v>
      </c>
      <c r="AA17" s="21"/>
      <c r="AB17" s="19">
        <v>10</v>
      </c>
      <c r="AC17" s="20">
        <v>5</v>
      </c>
      <c r="AD17" s="21">
        <v>13</v>
      </c>
      <c r="AE17" s="19">
        <v>10</v>
      </c>
      <c r="AF17" s="20">
        <v>5</v>
      </c>
      <c r="AG17" s="21">
        <v>2</v>
      </c>
      <c r="AH17" s="19">
        <v>10</v>
      </c>
      <c r="AI17" s="20">
        <v>5</v>
      </c>
      <c r="AJ17" s="21"/>
      <c r="AK17" s="19"/>
      <c r="AL17" s="20"/>
      <c r="AM17" s="21"/>
      <c r="AN17" s="19"/>
      <c r="AO17" s="20"/>
      <c r="AP17" s="21"/>
      <c r="AQ17" s="19"/>
      <c r="AR17" s="20"/>
      <c r="AS17" s="21"/>
      <c r="AT17" s="19"/>
      <c r="AU17" s="20"/>
      <c r="AV17" s="21"/>
      <c r="AW17" s="19"/>
      <c r="AX17" s="20"/>
      <c r="AZ17">
        <f>IF(L17="",0,1)</f>
        <v>0</v>
      </c>
      <c r="BA17">
        <f>IF(O17="",0,1)</f>
        <v>0</v>
      </c>
      <c r="BB17">
        <f>IF(R17="",0,1)</f>
        <v>0</v>
      </c>
      <c r="BC17">
        <f>IF(U17="",0,1)</f>
        <v>1</v>
      </c>
      <c r="BD17">
        <f>IF(X17="",0,1)</f>
        <v>0</v>
      </c>
      <c r="BE17">
        <f>IF(AA17="",0,1)</f>
        <v>0</v>
      </c>
      <c r="BF17">
        <f>IF(AD17="",0,1)</f>
        <v>1</v>
      </c>
      <c r="BG17">
        <f>IF(AG17="",0,1)</f>
        <v>1</v>
      </c>
      <c r="BH17">
        <f>IF(AJ17="",0,1)</f>
        <v>0</v>
      </c>
      <c r="BI17">
        <f>IF(AM17="",0,1)</f>
        <v>0</v>
      </c>
      <c r="BJ17">
        <f>IF(AP17="",0,1)</f>
        <v>0</v>
      </c>
      <c r="BK17">
        <f>IF(AS17="",0,1)</f>
        <v>0</v>
      </c>
      <c r="BL17">
        <f>IF(AV17="",0,1)</f>
        <v>0</v>
      </c>
      <c r="BN17">
        <f>SUM(AZ17:BM17)</f>
        <v>3</v>
      </c>
      <c r="BP17">
        <f>IF(L17="",0,L17)</f>
        <v>0</v>
      </c>
      <c r="BQ17">
        <f>IF(O17="",0,O17)</f>
        <v>0</v>
      </c>
      <c r="BR17">
        <f>IF(R17="",0,R17)</f>
        <v>0</v>
      </c>
      <c r="BS17">
        <f>IF(U17="",0,U17)</f>
        <v>2</v>
      </c>
      <c r="BT17">
        <f>IF(X17="",0,X17)</f>
        <v>0</v>
      </c>
      <c r="BU17">
        <f>IF(AA17="",0,AA17)</f>
        <v>0</v>
      </c>
      <c r="BV17">
        <f>IF(AD17="",0,AD17)</f>
        <v>13</v>
      </c>
      <c r="BW17">
        <f>IF(AG17="",0,AG17)</f>
        <v>2</v>
      </c>
      <c r="BX17">
        <f>IF(AJ17="",0,AJ17)</f>
        <v>0</v>
      </c>
      <c r="BY17">
        <f>IF(AM17="",0,AM17)</f>
        <v>0</v>
      </c>
      <c r="BZ17">
        <f>IF(AP17="",0,AP17)</f>
        <v>0</v>
      </c>
      <c r="CA17">
        <f>IF(AS17="",0,AS17)</f>
        <v>0</v>
      </c>
      <c r="CB17">
        <f>IF(AV17="",0,AV17)</f>
        <v>0</v>
      </c>
      <c r="CC17">
        <f>SUM(BP17:CB17)</f>
        <v>17</v>
      </c>
      <c r="CE17">
        <f>CC17</f>
        <v>17</v>
      </c>
    </row>
    <row r="18" spans="1:83" x14ac:dyDescent="0.25">
      <c r="A18">
        <v>10</v>
      </c>
      <c r="B18" s="4" t="s">
        <v>75</v>
      </c>
      <c r="C18" s="4" t="s">
        <v>76</v>
      </c>
      <c r="D18" s="4">
        <f>(M18+P18+S18+V18+Y18+AB18+AE18+AH18+AK18+AN18+AQ18+AT18+AW18)/10</f>
        <v>6</v>
      </c>
      <c r="E18" s="4">
        <f>G18+I18+J18</f>
        <v>102</v>
      </c>
      <c r="F18" s="4">
        <f>BN18</f>
        <v>2</v>
      </c>
      <c r="G18" s="4">
        <f>CE18</f>
        <v>17</v>
      </c>
      <c r="H18" s="4">
        <f>L18+O18+R18+U18+X18+AA18+AD18+AG18+AJ18+AM18+AP18+AS18+AV18</f>
        <v>17</v>
      </c>
      <c r="I18" s="4">
        <f>IF((M18+P18+S18+V18+Y18+AB18+AE18+AH18+AK18+AN18+AQ18+AT18+AW18)&gt;80,80,(M18+P18+S18+V18+Y18+AB18+AE18+AH18+AK18+AN18+AQ18+AT18+AW18))</f>
        <v>60</v>
      </c>
      <c r="J18" s="4">
        <f>IF((N18+Q18+T18+W18+Z18+AC18+AF18+AI18+AL18+AO18+AR18+AU18+AX18)&gt;40,40,(N18+Q18+T18+W18+Z18+AC18+AF18+AI18+AL18+AO18+AR18+AU18+AX18))</f>
        <v>25</v>
      </c>
      <c r="K18" s="11"/>
      <c r="L18" s="21">
        <f>'[1]Game 1 CANLUBANG STH '!F17</f>
        <v>16</v>
      </c>
      <c r="M18" s="19">
        <v>10</v>
      </c>
      <c r="N18" s="20">
        <v>5</v>
      </c>
      <c r="O18">
        <v>1</v>
      </c>
      <c r="P18" s="19">
        <v>10</v>
      </c>
      <c r="Q18" s="20">
        <v>5</v>
      </c>
      <c r="R18" s="21"/>
      <c r="S18" s="19"/>
      <c r="T18" s="20"/>
      <c r="U18" s="21"/>
      <c r="V18" s="19">
        <v>10</v>
      </c>
      <c r="W18" s="20">
        <v>5</v>
      </c>
      <c r="X18" s="21"/>
      <c r="Y18" s="19">
        <v>10</v>
      </c>
      <c r="Z18" s="20"/>
      <c r="AA18" s="21"/>
      <c r="AB18" s="19">
        <v>10</v>
      </c>
      <c r="AC18" s="20">
        <v>5</v>
      </c>
      <c r="AD18" s="21"/>
      <c r="AE18" s="19">
        <v>10</v>
      </c>
      <c r="AF18" s="20">
        <v>5</v>
      </c>
      <c r="AG18" s="21"/>
      <c r="AH18" s="19"/>
      <c r="AI18" s="20"/>
      <c r="AJ18" s="21"/>
      <c r="AK18" s="19"/>
      <c r="AL18" s="20"/>
      <c r="AM18" s="21"/>
      <c r="AN18" s="19"/>
      <c r="AO18" s="20"/>
      <c r="AP18" s="21"/>
      <c r="AQ18" s="19"/>
      <c r="AR18" s="20"/>
      <c r="AS18" s="21"/>
      <c r="AT18" s="19"/>
      <c r="AU18" s="20"/>
      <c r="AV18" s="21"/>
      <c r="AW18" s="19"/>
      <c r="AX18" s="20"/>
      <c r="AZ18">
        <f>IF(L18="",0,1)</f>
        <v>1</v>
      </c>
      <c r="BA18">
        <f>IF(O18="",0,1)</f>
        <v>1</v>
      </c>
      <c r="BB18">
        <f>IF(R18="",0,1)</f>
        <v>0</v>
      </c>
      <c r="BC18">
        <f>IF(U18="",0,1)</f>
        <v>0</v>
      </c>
      <c r="BD18">
        <f>IF(X18="",0,1)</f>
        <v>0</v>
      </c>
      <c r="BE18">
        <f>IF(AA18="",0,1)</f>
        <v>0</v>
      </c>
      <c r="BF18">
        <f>IF(AD18="",0,1)</f>
        <v>0</v>
      </c>
      <c r="BG18">
        <f>IF(AG18="",0,1)</f>
        <v>0</v>
      </c>
      <c r="BH18">
        <f>IF(AJ18="",0,1)</f>
        <v>0</v>
      </c>
      <c r="BI18">
        <f>IF(AM18="",0,1)</f>
        <v>0</v>
      </c>
      <c r="BJ18">
        <f>IF(AP18="",0,1)</f>
        <v>0</v>
      </c>
      <c r="BK18">
        <f>IF(AS18="",0,1)</f>
        <v>0</v>
      </c>
      <c r="BL18">
        <f>IF(AV18="",0,1)</f>
        <v>0</v>
      </c>
      <c r="BN18">
        <f>SUM(AZ18:BM18)</f>
        <v>2</v>
      </c>
      <c r="BP18">
        <f>IF(L18="",0,L18)</f>
        <v>16</v>
      </c>
      <c r="BQ18">
        <f>IF(O18="",0,O18)</f>
        <v>1</v>
      </c>
      <c r="BR18">
        <f>IF(R18="",0,R18)</f>
        <v>0</v>
      </c>
      <c r="BS18">
        <f>IF(U18="",0,U18)</f>
        <v>0</v>
      </c>
      <c r="BT18">
        <f>IF(X18="",0,X18)</f>
        <v>0</v>
      </c>
      <c r="BU18">
        <f>IF(AA18="",0,AA18)</f>
        <v>0</v>
      </c>
      <c r="BV18">
        <f>IF(AD18="",0,AD18)</f>
        <v>0</v>
      </c>
      <c r="BW18">
        <f>IF(AG18="",0,AG18)</f>
        <v>0</v>
      </c>
      <c r="BX18">
        <f>IF(AJ18="",0,AJ18)</f>
        <v>0</v>
      </c>
      <c r="BY18">
        <f>IF(AM18="",0,AM18)</f>
        <v>0</v>
      </c>
      <c r="BZ18">
        <f>IF(AP18="",0,AP18)</f>
        <v>0</v>
      </c>
      <c r="CA18">
        <f>IF(AS18="",0,AS18)</f>
        <v>0</v>
      </c>
      <c r="CB18">
        <f>IF(AV18="",0,AV18)</f>
        <v>0</v>
      </c>
      <c r="CC18">
        <f>SUM(BP18:CB18)</f>
        <v>17</v>
      </c>
      <c r="CE18">
        <f>CC18</f>
        <v>17</v>
      </c>
    </row>
    <row r="19" spans="1:83" x14ac:dyDescent="0.25">
      <c r="A19">
        <v>11</v>
      </c>
      <c r="B19" s="4" t="s">
        <v>123</v>
      </c>
      <c r="C19" s="4" t="s">
        <v>124</v>
      </c>
      <c r="D19" s="4">
        <f>(M19+P19+S19+V19+Y19+AB19+AE19+AH19+AK19+AN19+AQ19+AT19+AW19)/10</f>
        <v>5</v>
      </c>
      <c r="E19" s="22">
        <f>G19+I19+J19</f>
        <v>100</v>
      </c>
      <c r="F19" s="4">
        <f>BN19</f>
        <v>3</v>
      </c>
      <c r="G19" s="4">
        <f>CE19</f>
        <v>25</v>
      </c>
      <c r="H19" s="4">
        <f>L19+O19+R19+U19+X19+AA19+AD19+AG19+AJ19+AM19+AP19+AS19+AV19</f>
        <v>25</v>
      </c>
      <c r="I19" s="4">
        <f>IF((M19+P19+S19+V19+Y19+AB19+AE19+AH19+AK19+AN19+AQ19+AT19+AW19)&gt;80,80,(M19+P19+S19+V19+Y19+AB19+AE19+AH19+AK19+AN19+AQ19+AT19+AW19))</f>
        <v>50</v>
      </c>
      <c r="J19" s="4">
        <f>IF((N19+Q19+T19+W19+Z19+AC19+AF19+AI19+AL19+AO19+AR19+AU19+AX19)&gt;40,40,(N19+Q19+T19+W19+Z19+AC19+AF19+AI19+AL19+AO19+AR19+AU19+AX19))</f>
        <v>25</v>
      </c>
      <c r="K19" s="11"/>
      <c r="L19" s="21">
        <f>'[1]Game 1 CANLUBANG STH '!F14</f>
        <v>0</v>
      </c>
      <c r="M19" s="19">
        <v>10</v>
      </c>
      <c r="N19" s="20">
        <v>5</v>
      </c>
      <c r="O19" s="19"/>
      <c r="P19" s="19"/>
      <c r="Q19" s="20"/>
      <c r="R19" s="23">
        <v>5</v>
      </c>
      <c r="S19" s="19">
        <v>10</v>
      </c>
      <c r="T19" s="20">
        <v>5</v>
      </c>
      <c r="U19" s="23"/>
      <c r="V19" s="19"/>
      <c r="W19" s="20"/>
      <c r="X19" s="23"/>
      <c r="Y19" s="19">
        <v>10</v>
      </c>
      <c r="Z19" s="20">
        <v>5</v>
      </c>
      <c r="AA19" s="23"/>
      <c r="AB19" s="19">
        <v>10</v>
      </c>
      <c r="AC19" s="20">
        <v>5</v>
      </c>
      <c r="AD19" s="23"/>
      <c r="AE19" s="19"/>
      <c r="AF19" s="20"/>
      <c r="AG19" s="23">
        <v>20</v>
      </c>
      <c r="AH19" s="19">
        <v>10</v>
      </c>
      <c r="AI19" s="20">
        <v>5</v>
      </c>
      <c r="AJ19" s="23"/>
      <c r="AK19" s="19"/>
      <c r="AL19" s="20"/>
      <c r="AM19" s="23"/>
      <c r="AN19" s="19"/>
      <c r="AO19" s="20"/>
      <c r="AP19" s="23"/>
      <c r="AQ19" s="19"/>
      <c r="AR19" s="20"/>
      <c r="AS19" s="23"/>
      <c r="AT19" s="19"/>
      <c r="AU19" s="20"/>
      <c r="AV19" s="23"/>
      <c r="AW19" s="19"/>
      <c r="AX19" s="20"/>
      <c r="AZ19">
        <f>IF(L19="",0,1)</f>
        <v>1</v>
      </c>
      <c r="BA19">
        <f>IF(O19="",0,1)</f>
        <v>0</v>
      </c>
      <c r="BB19">
        <f>IF(R19="",0,1)</f>
        <v>1</v>
      </c>
      <c r="BC19">
        <f>IF(U19="",0,1)</f>
        <v>0</v>
      </c>
      <c r="BD19">
        <f>IF(X19="",0,1)</f>
        <v>0</v>
      </c>
      <c r="BE19">
        <f>IF(AA19="",0,1)</f>
        <v>0</v>
      </c>
      <c r="BF19">
        <f>IF(AD19="",0,1)</f>
        <v>0</v>
      </c>
      <c r="BG19">
        <f>IF(AG19="",0,1)</f>
        <v>1</v>
      </c>
      <c r="BH19">
        <f>IF(AJ19="",0,1)</f>
        <v>0</v>
      </c>
      <c r="BI19">
        <f>IF(AM19="",0,1)</f>
        <v>0</v>
      </c>
      <c r="BJ19">
        <f>IF(AP19="",0,1)</f>
        <v>0</v>
      </c>
      <c r="BK19">
        <f>IF(AS19="",0,1)</f>
        <v>0</v>
      </c>
      <c r="BL19">
        <f>IF(AV19="",0,1)</f>
        <v>0</v>
      </c>
      <c r="BN19">
        <f>SUM(AZ19:BM19)</f>
        <v>3</v>
      </c>
      <c r="BP19">
        <f>IF(L19="",0,L19)</f>
        <v>0</v>
      </c>
      <c r="BQ19">
        <f>IF(O19="",0,O19)</f>
        <v>0</v>
      </c>
      <c r="BR19">
        <f>IF(R19="",0,R19)</f>
        <v>5</v>
      </c>
      <c r="BS19">
        <f>IF(U19="",0,U19)</f>
        <v>0</v>
      </c>
      <c r="BT19">
        <f>IF(X19="",0,X19)</f>
        <v>0</v>
      </c>
      <c r="BU19">
        <f>IF(AA19="",0,AA19)</f>
        <v>0</v>
      </c>
      <c r="BV19">
        <f>IF(AD19="",0,AD19)</f>
        <v>0</v>
      </c>
      <c r="BW19">
        <f>IF(AG19="",0,AG19)</f>
        <v>20</v>
      </c>
      <c r="BX19">
        <f>IF(AJ19="",0,AJ19)</f>
        <v>0</v>
      </c>
      <c r="BY19">
        <f>IF(AM19="",0,AM19)</f>
        <v>0</v>
      </c>
      <c r="BZ19">
        <f>IF(AP19="",0,AP19)</f>
        <v>0</v>
      </c>
      <c r="CA19">
        <f>IF(AS19="",0,AS19)</f>
        <v>0</v>
      </c>
      <c r="CB19">
        <f>IF(AV19="",0,AV19)</f>
        <v>0</v>
      </c>
      <c r="CC19">
        <f>SUM(BP19:CB19)</f>
        <v>25</v>
      </c>
      <c r="CE19">
        <f>CC19</f>
        <v>25</v>
      </c>
    </row>
    <row r="20" spans="1:83" x14ac:dyDescent="0.25">
      <c r="A20">
        <v>12</v>
      </c>
      <c r="B20" s="4" t="s">
        <v>57</v>
      </c>
      <c r="C20" s="4" t="s">
        <v>115</v>
      </c>
      <c r="D20" s="4">
        <f>(M20+P20+S20+V20+Y20+AB20+AE20+AH20+AK20+AN20+AQ20+AT20+AW20)/10</f>
        <v>5</v>
      </c>
      <c r="E20" s="4">
        <f>G20+I20+J20</f>
        <v>99</v>
      </c>
      <c r="F20" s="4">
        <f>BN20</f>
        <v>3</v>
      </c>
      <c r="G20" s="4">
        <f>CE20</f>
        <v>24</v>
      </c>
      <c r="H20" s="4">
        <f>L20+O20+R20+U20+X20+AA20+AD20+AG20+AJ20+AM20+AP20+AS20+AV20</f>
        <v>24</v>
      </c>
      <c r="I20" s="4">
        <f>IF((M20+P20+S20+V20+Y20+AB20+AE20+AH20+AK20+AN20+AQ20+AT20+AW20)&gt;80,80,(M20+P20+S20+V20+Y20+AB20+AE20+AH20+AK20+AN20+AQ20+AT20+AW20))</f>
        <v>50</v>
      </c>
      <c r="J20" s="4">
        <f>IF((N20+Q20+T20+W20+Z20+AC20+AF20+AI20+AL20+AO20+AR20+AU20+AX20)&gt;40,40,(N20+Q20+T20+W20+Z20+AC20+AF20+AI20+AL20+AO20+AR20+AU20+AX20))</f>
        <v>25</v>
      </c>
      <c r="K20" s="11"/>
      <c r="L20" s="21"/>
      <c r="M20" s="19"/>
      <c r="N20" s="20"/>
      <c r="O20" s="19"/>
      <c r="P20" s="19">
        <v>10</v>
      </c>
      <c r="Q20" s="20">
        <v>5</v>
      </c>
      <c r="R20" s="19"/>
      <c r="S20" s="19"/>
      <c r="T20" s="20"/>
      <c r="U20" s="21">
        <v>7</v>
      </c>
      <c r="V20" s="19">
        <v>10</v>
      </c>
      <c r="W20" s="20">
        <v>5</v>
      </c>
      <c r="X20" s="21"/>
      <c r="Y20" s="19">
        <v>10</v>
      </c>
      <c r="Z20" s="20">
        <v>5</v>
      </c>
      <c r="AA20" s="21">
        <v>1</v>
      </c>
      <c r="AB20" s="19">
        <v>10</v>
      </c>
      <c r="AC20" s="20">
        <v>5</v>
      </c>
      <c r="AD20" s="21">
        <v>16</v>
      </c>
      <c r="AE20" s="19">
        <v>10</v>
      </c>
      <c r="AF20" s="20">
        <v>5</v>
      </c>
      <c r="AG20" s="21"/>
      <c r="AH20" s="19"/>
      <c r="AI20" s="20"/>
      <c r="AJ20" s="21"/>
      <c r="AK20" s="19"/>
      <c r="AL20" s="20"/>
      <c r="AM20" s="21"/>
      <c r="AN20" s="19"/>
      <c r="AO20" s="20"/>
      <c r="AP20" s="21"/>
      <c r="AQ20" s="19"/>
      <c r="AR20" s="20"/>
      <c r="AS20" s="21"/>
      <c r="AT20" s="19"/>
      <c r="AU20" s="20"/>
      <c r="AV20" s="21"/>
      <c r="AW20" s="19"/>
      <c r="AX20" s="20"/>
      <c r="AZ20">
        <f>IF(L20="",0,1)</f>
        <v>0</v>
      </c>
      <c r="BA20">
        <f>IF(O20="",0,1)</f>
        <v>0</v>
      </c>
      <c r="BB20">
        <f>IF(R20="",0,1)</f>
        <v>0</v>
      </c>
      <c r="BC20">
        <f>IF(U20="",0,1)</f>
        <v>1</v>
      </c>
      <c r="BD20">
        <f>IF(X20="",0,1)</f>
        <v>0</v>
      </c>
      <c r="BE20">
        <f>IF(AA20="",0,1)</f>
        <v>1</v>
      </c>
      <c r="BF20">
        <f>IF(AD20="",0,1)</f>
        <v>1</v>
      </c>
      <c r="BG20">
        <f>IF(AG20="",0,1)</f>
        <v>0</v>
      </c>
      <c r="BH20">
        <f>IF(AJ20="",0,1)</f>
        <v>0</v>
      </c>
      <c r="BI20">
        <f>IF(AM20="",0,1)</f>
        <v>0</v>
      </c>
      <c r="BJ20">
        <f>IF(AP20="",0,1)</f>
        <v>0</v>
      </c>
      <c r="BK20">
        <f>IF(AS20="",0,1)</f>
        <v>0</v>
      </c>
      <c r="BL20">
        <f>IF(AV20="",0,1)</f>
        <v>0</v>
      </c>
      <c r="BN20">
        <f>SUM(AZ20:BM20)</f>
        <v>3</v>
      </c>
      <c r="BP20">
        <f>IF(L20="",0,L20)</f>
        <v>0</v>
      </c>
      <c r="BQ20">
        <f>IF(O20="",0,O20)</f>
        <v>0</v>
      </c>
      <c r="BR20">
        <f>IF(R20="",0,R20)</f>
        <v>0</v>
      </c>
      <c r="BS20">
        <f>IF(U20="",0,U20)</f>
        <v>7</v>
      </c>
      <c r="BT20">
        <f>IF(X20="",0,X20)</f>
        <v>0</v>
      </c>
      <c r="BU20">
        <f>IF(AA20="",0,AA20)</f>
        <v>1</v>
      </c>
      <c r="BV20">
        <f>IF(AD20="",0,AD20)</f>
        <v>16</v>
      </c>
      <c r="BW20">
        <f>IF(AG20="",0,AG20)</f>
        <v>0</v>
      </c>
      <c r="BX20">
        <f>IF(AJ20="",0,AJ20)</f>
        <v>0</v>
      </c>
      <c r="BY20">
        <f>IF(AM20="",0,AM20)</f>
        <v>0</v>
      </c>
      <c r="BZ20">
        <f>IF(AP20="",0,AP20)</f>
        <v>0</v>
      </c>
      <c r="CA20">
        <f>IF(AS20="",0,AS20)</f>
        <v>0</v>
      </c>
      <c r="CB20">
        <f>IF(AV20="",0,AV20)</f>
        <v>0</v>
      </c>
      <c r="CC20">
        <f>SUM(BP20:CB20)</f>
        <v>24</v>
      </c>
      <c r="CE20">
        <f>CC20</f>
        <v>24</v>
      </c>
    </row>
    <row r="21" spans="1:83" x14ac:dyDescent="0.25">
      <c r="A21">
        <v>13</v>
      </c>
      <c r="B21" s="4" t="s">
        <v>127</v>
      </c>
      <c r="C21" s="4" t="s">
        <v>128</v>
      </c>
      <c r="D21" s="4">
        <f>(M21+P21+S21+V21+Y21+AB21+AE21+AH21+AK21+AN21+AQ21+AT21+AW21)/10</f>
        <v>5</v>
      </c>
      <c r="E21" s="4">
        <f>G21+I21+J21</f>
        <v>99</v>
      </c>
      <c r="F21" s="4">
        <f>BN21</f>
        <v>3</v>
      </c>
      <c r="G21" s="4">
        <f>CE21</f>
        <v>24</v>
      </c>
      <c r="H21" s="4">
        <f>L21+O21+R21+U21+X21+AA21+AD21+AG21+AJ21+AM21+AP21+AS21+AV21</f>
        <v>24</v>
      </c>
      <c r="I21" s="4">
        <f>IF((M21+P21+S21+V21+Y21+AB21+AE21+AH21+AK21+AN21+AQ21+AT21+AW21)&gt;80,80,(M21+P21+S21+V21+Y21+AB21+AE21+AH21+AK21+AN21+AQ21+AT21+AW21))</f>
        <v>50</v>
      </c>
      <c r="J21" s="4">
        <f>IF((N21+Q21+T21+W21+Z21+AC21+AF21+AI21+AL21+AO21+AR21+AU21+AX21)&gt;40,40,(N21+Q21+T21+W21+Z21+AC21+AF21+AI21+AL21+AO21+AR21+AU21+AX21))</f>
        <v>25</v>
      </c>
      <c r="K21" s="11"/>
      <c r="L21" s="21">
        <f>'[1]Game 1 CANLUBANG STH '!F23</f>
        <v>1</v>
      </c>
      <c r="M21" s="19">
        <v>10</v>
      </c>
      <c r="N21" s="20">
        <v>5</v>
      </c>
      <c r="O21" s="19">
        <v>7</v>
      </c>
      <c r="P21" s="19">
        <v>10</v>
      </c>
      <c r="Q21" s="20">
        <v>5</v>
      </c>
      <c r="R21" s="19"/>
      <c r="S21" s="19">
        <v>10</v>
      </c>
      <c r="T21" s="19">
        <v>5</v>
      </c>
      <c r="U21" s="21"/>
      <c r="V21" s="19">
        <v>10</v>
      </c>
      <c r="W21" s="20">
        <v>5</v>
      </c>
      <c r="X21" s="21">
        <v>16</v>
      </c>
      <c r="Y21" s="19">
        <v>10</v>
      </c>
      <c r="Z21" s="20">
        <v>5</v>
      </c>
      <c r="AA21" s="21"/>
      <c r="AB21" s="19"/>
      <c r="AC21" s="20"/>
      <c r="AD21" s="21"/>
      <c r="AE21" s="19"/>
      <c r="AF21" s="20"/>
      <c r="AG21" s="21"/>
      <c r="AH21" s="19"/>
      <c r="AI21" s="20"/>
      <c r="AJ21" s="21"/>
      <c r="AK21" s="19"/>
      <c r="AL21" s="20"/>
      <c r="AM21" s="21"/>
      <c r="AN21" s="19"/>
      <c r="AO21" s="20"/>
      <c r="AP21" s="21"/>
      <c r="AQ21" s="19"/>
      <c r="AR21" s="20"/>
      <c r="AS21" s="21"/>
      <c r="AT21" s="19"/>
      <c r="AU21" s="20"/>
      <c r="AV21" s="21"/>
      <c r="AW21" s="19"/>
      <c r="AX21" s="20"/>
      <c r="AZ21">
        <f>IF(L21="",0,1)</f>
        <v>1</v>
      </c>
      <c r="BA21">
        <f>IF(O21="",0,1)</f>
        <v>1</v>
      </c>
      <c r="BB21">
        <f>IF(R21="",0,1)</f>
        <v>0</v>
      </c>
      <c r="BC21">
        <f>IF(U21="",0,1)</f>
        <v>0</v>
      </c>
      <c r="BD21">
        <f>IF(X21="",0,1)</f>
        <v>1</v>
      </c>
      <c r="BE21">
        <f>IF(AA21="",0,1)</f>
        <v>0</v>
      </c>
      <c r="BF21">
        <f>IF(AD21="",0,1)</f>
        <v>0</v>
      </c>
      <c r="BG21">
        <f>IF(AG21="",0,1)</f>
        <v>0</v>
      </c>
      <c r="BH21">
        <f>IF(AJ21="",0,1)</f>
        <v>0</v>
      </c>
      <c r="BI21">
        <f>IF(AM21="",0,1)</f>
        <v>0</v>
      </c>
      <c r="BJ21">
        <f>IF(AP21="",0,1)</f>
        <v>0</v>
      </c>
      <c r="BK21">
        <f>IF(AS21="",0,1)</f>
        <v>0</v>
      </c>
      <c r="BL21">
        <f>IF(AV21="",0,1)</f>
        <v>0</v>
      </c>
      <c r="BN21">
        <f>SUM(AZ21:BM21)</f>
        <v>3</v>
      </c>
      <c r="BP21">
        <f>IF(L21="",0,L21)</f>
        <v>1</v>
      </c>
      <c r="BQ21">
        <f>IF(O21="",0,O21)</f>
        <v>7</v>
      </c>
      <c r="BR21">
        <f>IF(R21="",0,R21)</f>
        <v>0</v>
      </c>
      <c r="BS21">
        <f>IF(U21="",0,U21)</f>
        <v>0</v>
      </c>
      <c r="BT21">
        <f>IF(X21="",0,X21)</f>
        <v>16</v>
      </c>
      <c r="BU21">
        <f>IF(AA21="",0,AA21)</f>
        <v>0</v>
      </c>
      <c r="BV21">
        <f>IF(AD21="",0,AD21)</f>
        <v>0</v>
      </c>
      <c r="BW21">
        <f>IF(AG21="",0,AG21)</f>
        <v>0</v>
      </c>
      <c r="BX21">
        <f>IF(AJ21="",0,AJ21)</f>
        <v>0</v>
      </c>
      <c r="BY21">
        <f>IF(AM21="",0,AM21)</f>
        <v>0</v>
      </c>
      <c r="BZ21">
        <f>IF(AP21="",0,AP21)</f>
        <v>0</v>
      </c>
      <c r="CA21">
        <f>IF(AS21="",0,AS21)</f>
        <v>0</v>
      </c>
      <c r="CB21">
        <f>IF(AV21="",0,AV21)</f>
        <v>0</v>
      </c>
      <c r="CC21">
        <f>SUM(BP21:CB21)</f>
        <v>24</v>
      </c>
      <c r="CE21">
        <f>CC21</f>
        <v>24</v>
      </c>
    </row>
    <row r="22" spans="1:83" x14ac:dyDescent="0.25">
      <c r="A22">
        <v>14</v>
      </c>
      <c r="B22" s="4" t="s">
        <v>143</v>
      </c>
      <c r="C22" s="4" t="s">
        <v>144</v>
      </c>
      <c r="D22" s="4">
        <f>(M22+P22+S22+V22+Y22+AB22+AE22+AH22+AK22+AN22+AQ22+AT22+AW22)/10</f>
        <v>6</v>
      </c>
      <c r="E22" s="22">
        <f>G22+I22+J22</f>
        <v>90</v>
      </c>
      <c r="F22" s="4">
        <f>BN22</f>
        <v>1</v>
      </c>
      <c r="G22" s="4">
        <f>CE22</f>
        <v>0</v>
      </c>
      <c r="H22" s="4">
        <f>L22+O22+R22+U22+X22+AA22+AD22+AG22+AJ22+AM22+AP22+AS22+AV22</f>
        <v>0</v>
      </c>
      <c r="I22" s="4">
        <f>IF((M22+P22+S22+V22+Y22+AB22+AE22+AH22+AK22+AN22+AQ22+AT22+AW22)&gt;80,80,(M22+P22+S22+V22+Y22+AB22+AE22+AH22+AK22+AN22+AQ22+AT22+AW22))</f>
        <v>60</v>
      </c>
      <c r="J22" s="4">
        <f>IF((N22+Q22+T22+W22+Z22+AC22+AF22+AI22+AL22+AO22+AR22+AU22+AX22)&gt;40,40,(N22+Q22+T22+W22+Z22+AC22+AF22+AI22+AL22+AO22+AR22+AU22+AX22))</f>
        <v>30</v>
      </c>
      <c r="K22" s="11"/>
      <c r="L22" s="21">
        <f>'[1]Game 1 CANLUBANG STH '!F19</f>
        <v>0</v>
      </c>
      <c r="M22" s="19">
        <v>10</v>
      </c>
      <c r="N22" s="20">
        <v>5</v>
      </c>
      <c r="O22" s="19"/>
      <c r="P22" s="19">
        <v>10</v>
      </c>
      <c r="Q22" s="20">
        <v>5</v>
      </c>
      <c r="R22" s="19"/>
      <c r="S22" s="19">
        <v>10</v>
      </c>
      <c r="T22" s="20">
        <v>5</v>
      </c>
      <c r="U22" s="21"/>
      <c r="V22" s="19">
        <v>10</v>
      </c>
      <c r="W22" s="20">
        <v>5</v>
      </c>
      <c r="X22" s="21"/>
      <c r="Y22" s="19">
        <v>10</v>
      </c>
      <c r="Z22" s="20">
        <v>5</v>
      </c>
      <c r="AA22" s="21"/>
      <c r="AB22" s="19">
        <v>10</v>
      </c>
      <c r="AC22" s="20">
        <v>5</v>
      </c>
      <c r="AD22" s="21"/>
      <c r="AE22" s="19"/>
      <c r="AF22" s="20"/>
      <c r="AG22" s="21"/>
      <c r="AH22" s="19"/>
      <c r="AI22" s="20"/>
      <c r="AJ22" s="21"/>
      <c r="AK22" s="19"/>
      <c r="AL22" s="20"/>
      <c r="AM22" s="21"/>
      <c r="AN22" s="19"/>
      <c r="AO22" s="20"/>
      <c r="AP22" s="21"/>
      <c r="AQ22" s="19"/>
      <c r="AR22" s="20"/>
      <c r="AS22" s="21"/>
      <c r="AT22" s="19"/>
      <c r="AU22" s="20"/>
      <c r="AV22" s="21"/>
      <c r="AW22" s="19"/>
      <c r="AX22" s="20"/>
      <c r="AZ22">
        <f>IF(L22="",0,1)</f>
        <v>1</v>
      </c>
      <c r="BA22">
        <f>IF(O22="",0,1)</f>
        <v>0</v>
      </c>
      <c r="BB22">
        <f>IF(R22="",0,1)</f>
        <v>0</v>
      </c>
      <c r="BC22">
        <f>IF(U22="",0,1)</f>
        <v>0</v>
      </c>
      <c r="BD22">
        <f>IF(X22="",0,1)</f>
        <v>0</v>
      </c>
      <c r="BE22">
        <f>IF(AA22="",0,1)</f>
        <v>0</v>
      </c>
      <c r="BF22">
        <f>IF(AD22="",0,1)</f>
        <v>0</v>
      </c>
      <c r="BG22">
        <f>IF(AG22="",0,1)</f>
        <v>0</v>
      </c>
      <c r="BH22">
        <f>IF(AJ22="",0,1)</f>
        <v>0</v>
      </c>
      <c r="BI22">
        <f>IF(AM22="",0,1)</f>
        <v>0</v>
      </c>
      <c r="BJ22">
        <f>IF(AP22="",0,1)</f>
        <v>0</v>
      </c>
      <c r="BK22">
        <f>IF(AS22="",0,1)</f>
        <v>0</v>
      </c>
      <c r="BL22">
        <f>IF(AV22="",0,1)</f>
        <v>0</v>
      </c>
      <c r="BN22">
        <f>SUM(AZ22:BM22)</f>
        <v>1</v>
      </c>
      <c r="BP22">
        <f>IF(L22="",0,L22)</f>
        <v>0</v>
      </c>
      <c r="BQ22">
        <f>IF(O22="",0,O22)</f>
        <v>0</v>
      </c>
      <c r="BR22">
        <f>IF(R22="",0,R22)</f>
        <v>0</v>
      </c>
      <c r="BS22">
        <f>IF(U22="",0,U22)</f>
        <v>0</v>
      </c>
      <c r="BT22">
        <f>IF(X22="",0,X22)</f>
        <v>0</v>
      </c>
      <c r="BU22">
        <f>IF(AA22="",0,AA22)</f>
        <v>0</v>
      </c>
      <c r="BV22">
        <f>IF(AD22="",0,AD22)</f>
        <v>0</v>
      </c>
      <c r="BW22">
        <f>IF(AG22="",0,AG22)</f>
        <v>0</v>
      </c>
      <c r="BX22">
        <f>IF(AJ22="",0,AJ22)</f>
        <v>0</v>
      </c>
      <c r="BY22">
        <f>IF(AM22="",0,AM22)</f>
        <v>0</v>
      </c>
      <c r="BZ22">
        <f>IF(AP22="",0,AP22)</f>
        <v>0</v>
      </c>
      <c r="CA22">
        <f>IF(AS22="",0,AS22)</f>
        <v>0</v>
      </c>
      <c r="CB22">
        <f>IF(AV22="",0,AV22)</f>
        <v>0</v>
      </c>
      <c r="CC22">
        <f>SUM(BP22:CB22)</f>
        <v>0</v>
      </c>
      <c r="CE22">
        <f>CC22</f>
        <v>0</v>
      </c>
    </row>
    <row r="23" spans="1:83" x14ac:dyDescent="0.25">
      <c r="A23">
        <v>15</v>
      </c>
      <c r="B23" s="4" t="s">
        <v>63</v>
      </c>
      <c r="C23" s="4" t="s">
        <v>64</v>
      </c>
      <c r="D23" s="4">
        <f>(M23+P23+S23+V23+Y23+AB23+AE23+AH23+AK23+AN23+AQ23+AT23+AW23)/10</f>
        <v>3</v>
      </c>
      <c r="E23" s="4">
        <f>G23+I23+J23</f>
        <v>86</v>
      </c>
      <c r="F23" s="4">
        <f>BN23</f>
        <v>3</v>
      </c>
      <c r="G23" s="4">
        <f>CE23</f>
        <v>41</v>
      </c>
      <c r="H23" s="4">
        <f>L23+O23+R23+U23+X23+AA23+AD23+AG23+AJ23+AM23+AP23+AS23+AV23</f>
        <v>41</v>
      </c>
      <c r="I23" s="4">
        <f>IF((M23+P23+S23+V23+Y23+AB23+AE23+AH23+AK23+AN23+AQ23+AT23+AW23)&gt;80,80,(M23+P23+S23+V23+Y23+AB23+AE23+AH23+AK23+AN23+AQ23+AT23+AW23))</f>
        <v>30</v>
      </c>
      <c r="J23" s="4">
        <f>IF((N23+Q23+T23+W23+Z23+AC23+AF23+AI23+AL23+AO23+AR23+AU23+AX23)&gt;40,40,(N23+Q23+T23+W23+Z23+AC23+AF23+AI23+AL23+AO23+AR23+AU23+AX23))</f>
        <v>15</v>
      </c>
      <c r="K23" s="11"/>
      <c r="L23" s="21"/>
      <c r="M23" s="19"/>
      <c r="N23" s="20"/>
      <c r="O23" s="19"/>
      <c r="P23" s="19"/>
      <c r="Q23" s="20"/>
      <c r="R23" s="19"/>
      <c r="S23" s="19"/>
      <c r="T23" s="19"/>
      <c r="U23" s="21">
        <v>16</v>
      </c>
      <c r="V23" s="19">
        <v>10</v>
      </c>
      <c r="W23" s="20">
        <v>5</v>
      </c>
      <c r="X23" s="21">
        <v>9</v>
      </c>
      <c r="Y23" s="19">
        <v>10</v>
      </c>
      <c r="Z23" s="20">
        <v>5</v>
      </c>
      <c r="AA23" s="21">
        <v>16</v>
      </c>
      <c r="AB23" s="19">
        <v>10</v>
      </c>
      <c r="AC23" s="20">
        <v>5</v>
      </c>
      <c r="AD23" s="21"/>
      <c r="AE23" s="19"/>
      <c r="AF23" s="20"/>
      <c r="AG23" s="21"/>
      <c r="AH23" s="19"/>
      <c r="AI23" s="20"/>
      <c r="AJ23" s="21"/>
      <c r="AK23" s="19"/>
      <c r="AL23" s="20"/>
      <c r="AM23" s="21"/>
      <c r="AN23" s="19"/>
      <c r="AO23" s="20"/>
      <c r="AP23" s="21"/>
      <c r="AQ23" s="19"/>
      <c r="AR23" s="20"/>
      <c r="AS23" s="21"/>
      <c r="AT23" s="19"/>
      <c r="AU23" s="20"/>
      <c r="AV23" s="21"/>
      <c r="AW23" s="19"/>
      <c r="AX23" s="20"/>
      <c r="AZ23">
        <f>IF(L23="",0,1)</f>
        <v>0</v>
      </c>
      <c r="BA23">
        <f>IF(O23="",0,1)</f>
        <v>0</v>
      </c>
      <c r="BB23">
        <f>IF(R23="",0,1)</f>
        <v>0</v>
      </c>
      <c r="BC23">
        <f>IF(U23="",0,1)</f>
        <v>1</v>
      </c>
      <c r="BD23">
        <f>IF(X23="",0,1)</f>
        <v>1</v>
      </c>
      <c r="BE23">
        <f>IF(AA23="",0,1)</f>
        <v>1</v>
      </c>
      <c r="BF23">
        <f>IF(AD23="",0,1)</f>
        <v>0</v>
      </c>
      <c r="BG23">
        <f>IF(AG23="",0,1)</f>
        <v>0</v>
      </c>
      <c r="BH23">
        <f>IF(AJ23="",0,1)</f>
        <v>0</v>
      </c>
      <c r="BI23">
        <f>IF(AM23="",0,1)</f>
        <v>0</v>
      </c>
      <c r="BJ23">
        <f>IF(AP23="",0,1)</f>
        <v>0</v>
      </c>
      <c r="BK23">
        <f>IF(AS23="",0,1)</f>
        <v>0</v>
      </c>
      <c r="BL23">
        <f>IF(AV23="",0,1)</f>
        <v>0</v>
      </c>
      <c r="BN23">
        <f>SUM(AZ23:BM23)</f>
        <v>3</v>
      </c>
      <c r="BP23">
        <f>IF(L23="",0,L23)</f>
        <v>0</v>
      </c>
      <c r="BQ23">
        <f>IF(O23="",0,O23)</f>
        <v>0</v>
      </c>
      <c r="BR23">
        <f>IF(R23="",0,R23)</f>
        <v>0</v>
      </c>
      <c r="BS23">
        <f>IF(U23="",0,U23)</f>
        <v>16</v>
      </c>
      <c r="BT23">
        <f>IF(X23="",0,X23)</f>
        <v>9</v>
      </c>
      <c r="BU23">
        <f>IF(AA23="",0,AA23)</f>
        <v>16</v>
      </c>
      <c r="BV23">
        <f>IF(AD23="",0,AD23)</f>
        <v>0</v>
      </c>
      <c r="BW23">
        <f>IF(AG23="",0,AG23)</f>
        <v>0</v>
      </c>
      <c r="BX23">
        <f>IF(AJ23="",0,AJ23)</f>
        <v>0</v>
      </c>
      <c r="BY23">
        <f>IF(AM23="",0,AM23)</f>
        <v>0</v>
      </c>
      <c r="BZ23">
        <f>IF(AP23="",0,AP23)</f>
        <v>0</v>
      </c>
      <c r="CA23">
        <f>IF(AS23="",0,AS23)</f>
        <v>0</v>
      </c>
      <c r="CB23">
        <f>IF(AV23="",0,AV23)</f>
        <v>0</v>
      </c>
      <c r="CC23">
        <f>SUM(BP23:CB23)</f>
        <v>41</v>
      </c>
      <c r="CE23">
        <f>CC23</f>
        <v>41</v>
      </c>
    </row>
    <row r="24" spans="1:83" x14ac:dyDescent="0.25">
      <c r="A24">
        <v>16</v>
      </c>
      <c r="B24" s="4" t="s">
        <v>65</v>
      </c>
      <c r="C24" s="4" t="s">
        <v>66</v>
      </c>
      <c r="D24" s="4">
        <f>(M24+P24+S24+V24+Y24+AB24+AE24+AH24+AK24+AN24+AQ24+AT24+AW24)/10</f>
        <v>5</v>
      </c>
      <c r="E24" s="4">
        <f>G24+I24+J24</f>
        <v>86</v>
      </c>
      <c r="F24" s="4">
        <f>BN24</f>
        <v>2</v>
      </c>
      <c r="G24" s="4">
        <f>CE24</f>
        <v>11</v>
      </c>
      <c r="H24" s="4">
        <f>L24+O24+R24+U24+X24+AA24+AD24+AG24+AJ24+AM24+AP24+AS24+AV24</f>
        <v>11</v>
      </c>
      <c r="I24" s="4">
        <f>IF((M24+P24+S24+V24+Y24+AB24+AE24+AH24+AK24+AN24+AQ24+AT24+AW24)&gt;80,80,(M24+P24+S24+V24+Y24+AB24+AE24+AH24+AK24+AN24+AQ24+AT24+AW24))</f>
        <v>50</v>
      </c>
      <c r="J24" s="4">
        <f>IF((N24+Q24+T24+W24+Z24+AC24+AF24+AI24+AL24+AO24+AR24+AU24+AX24)&gt;40,40,(N24+Q24+T24+W24+Z24+AC24+AF24+AI24+AL24+AO24+AR24+AU24+AX24))</f>
        <v>25</v>
      </c>
      <c r="K24" s="11"/>
      <c r="L24" s="21">
        <f>'[1]Game 1 CANLUBANG STH '!F13</f>
        <v>0</v>
      </c>
      <c r="M24" s="19">
        <v>10</v>
      </c>
      <c r="N24" s="20">
        <v>5</v>
      </c>
      <c r="O24" s="19">
        <v>11</v>
      </c>
      <c r="P24" s="19">
        <v>10</v>
      </c>
      <c r="Q24" s="20">
        <v>5</v>
      </c>
      <c r="R24" s="19"/>
      <c r="S24" s="19">
        <v>10</v>
      </c>
      <c r="T24" s="19">
        <v>5</v>
      </c>
      <c r="U24" s="21"/>
      <c r="V24" s="19">
        <v>10</v>
      </c>
      <c r="W24" s="20">
        <v>5</v>
      </c>
      <c r="X24" s="21"/>
      <c r="Y24" s="19">
        <v>10</v>
      </c>
      <c r="Z24" s="20">
        <v>5</v>
      </c>
      <c r="AA24" s="21"/>
      <c r="AB24" s="19"/>
      <c r="AC24" s="20"/>
      <c r="AD24" s="21"/>
      <c r="AE24" s="19"/>
      <c r="AF24" s="20"/>
      <c r="AG24" s="21"/>
      <c r="AH24" s="19"/>
      <c r="AI24" s="20"/>
      <c r="AJ24" s="21"/>
      <c r="AK24" s="19"/>
      <c r="AL24" s="20"/>
      <c r="AM24" s="21"/>
      <c r="AN24" s="19"/>
      <c r="AO24" s="20"/>
      <c r="AP24" s="21"/>
      <c r="AQ24" s="19"/>
      <c r="AR24" s="20"/>
      <c r="AS24" s="21"/>
      <c r="AT24" s="19"/>
      <c r="AU24" s="20"/>
      <c r="AV24" s="21"/>
      <c r="AW24" s="19"/>
      <c r="AX24" s="20"/>
      <c r="AZ24">
        <f>IF(L24="",0,1)</f>
        <v>1</v>
      </c>
      <c r="BA24">
        <f>IF(O24="",0,1)</f>
        <v>1</v>
      </c>
      <c r="BB24">
        <f>IF(R24="",0,1)</f>
        <v>0</v>
      </c>
      <c r="BC24">
        <f>IF(U24="",0,1)</f>
        <v>0</v>
      </c>
      <c r="BD24">
        <f>IF(X24="",0,1)</f>
        <v>0</v>
      </c>
      <c r="BE24">
        <f>IF(AA24="",0,1)</f>
        <v>0</v>
      </c>
      <c r="BF24">
        <f>IF(AD24="",0,1)</f>
        <v>0</v>
      </c>
      <c r="BG24">
        <f>IF(AG24="",0,1)</f>
        <v>0</v>
      </c>
      <c r="BH24">
        <f>IF(AJ24="",0,1)</f>
        <v>0</v>
      </c>
      <c r="BI24">
        <f>IF(AM24="",0,1)</f>
        <v>0</v>
      </c>
      <c r="BJ24">
        <f>IF(AP24="",0,1)</f>
        <v>0</v>
      </c>
      <c r="BK24">
        <f>IF(AS24="",0,1)</f>
        <v>0</v>
      </c>
      <c r="BL24">
        <f>IF(AV24="",0,1)</f>
        <v>0</v>
      </c>
      <c r="BN24">
        <f>SUM(AZ24:BM24)</f>
        <v>2</v>
      </c>
      <c r="BP24">
        <f>IF(L24="",0,L24)</f>
        <v>0</v>
      </c>
      <c r="BQ24">
        <f>IF(O24="",0,O24)</f>
        <v>11</v>
      </c>
      <c r="BR24">
        <f>IF(R24="",0,R24)</f>
        <v>0</v>
      </c>
      <c r="BS24">
        <f>IF(U24="",0,U24)</f>
        <v>0</v>
      </c>
      <c r="BT24">
        <f>IF(X24="",0,X24)</f>
        <v>0</v>
      </c>
      <c r="BU24">
        <f>IF(AA24="",0,AA24)</f>
        <v>0</v>
      </c>
      <c r="BV24">
        <f>IF(AD24="",0,AD24)</f>
        <v>0</v>
      </c>
      <c r="BW24">
        <f>IF(AG24="",0,AG24)</f>
        <v>0</v>
      </c>
      <c r="BX24">
        <f>IF(AJ24="",0,AJ24)</f>
        <v>0</v>
      </c>
      <c r="BY24">
        <f>IF(AM24="",0,AM24)</f>
        <v>0</v>
      </c>
      <c r="BZ24">
        <f>IF(AP24="",0,AP24)</f>
        <v>0</v>
      </c>
      <c r="CA24">
        <f>IF(AS24="",0,AS24)</f>
        <v>0</v>
      </c>
      <c r="CB24">
        <f>IF(AV24="",0,AV24)</f>
        <v>0</v>
      </c>
      <c r="CC24">
        <f>SUM(BP24:CB24)</f>
        <v>11</v>
      </c>
      <c r="CE24">
        <f>CC24</f>
        <v>11</v>
      </c>
    </row>
    <row r="25" spans="1:83" x14ac:dyDescent="0.25">
      <c r="A25">
        <v>17</v>
      </c>
      <c r="B25" s="4" t="s">
        <v>112</v>
      </c>
      <c r="C25" s="4" t="s">
        <v>111</v>
      </c>
      <c r="D25" s="4">
        <f>(M25+P25+S25+V25+Y25+AB25+AE25+AH25+AK25+AN25+AQ25+AT25+AW25)/10</f>
        <v>4</v>
      </c>
      <c r="E25" s="4">
        <f>G25+I25+J25</f>
        <v>81</v>
      </c>
      <c r="F25" s="4">
        <f>BN25</f>
        <v>2</v>
      </c>
      <c r="G25" s="4">
        <f>CE25</f>
        <v>21</v>
      </c>
      <c r="H25" s="4">
        <f>L25+O25+R25+U25+X25+AA25+AD25+AG25+AJ25+AM25+AP25+AS25+AV25</f>
        <v>21</v>
      </c>
      <c r="I25" s="4">
        <f>IF((M25+P25+S25+V25+Y25+AB25+AE25+AH25+AK25+AN25+AQ25+AT25+AW25)&gt;80,80,(M25+P25+S25+V25+Y25+AB25+AE25+AH25+AK25+AN25+AQ25+AT25+AW25))</f>
        <v>40</v>
      </c>
      <c r="J25" s="4">
        <f>IF((N25+Q25+T25+W25+Z25+AC25+AF25+AI25+AL25+AO25+AR25+AU25+AX25)&gt;40,40,(N25+Q25+T25+W25+Z25+AC25+AF25+AI25+AL25+AO25+AR25+AU25+AX25))</f>
        <v>20</v>
      </c>
      <c r="K25" s="11"/>
      <c r="L25" s="21">
        <f>'[1]Game 1 CANLUBANG STH '!F16</f>
        <v>5</v>
      </c>
      <c r="M25" s="19">
        <v>10</v>
      </c>
      <c r="N25" s="20">
        <v>5</v>
      </c>
      <c r="P25" s="19"/>
      <c r="Q25" s="20"/>
      <c r="S25" s="19">
        <v>10</v>
      </c>
      <c r="T25" s="19">
        <v>5</v>
      </c>
      <c r="U25" s="21"/>
      <c r="V25" s="19">
        <v>10</v>
      </c>
      <c r="W25" s="20">
        <v>5</v>
      </c>
      <c r="X25" s="21"/>
      <c r="Y25" s="19"/>
      <c r="Z25" s="20"/>
      <c r="AA25" s="21"/>
      <c r="AB25" s="19"/>
      <c r="AC25" s="20"/>
      <c r="AD25" s="21"/>
      <c r="AE25" s="19"/>
      <c r="AF25" s="20"/>
      <c r="AG25" s="21">
        <v>16</v>
      </c>
      <c r="AH25" s="19">
        <v>10</v>
      </c>
      <c r="AI25" s="20">
        <v>5</v>
      </c>
      <c r="AJ25" s="21"/>
      <c r="AK25" s="19"/>
      <c r="AL25" s="20"/>
      <c r="AM25" s="21"/>
      <c r="AN25" s="19"/>
      <c r="AO25" s="20"/>
      <c r="AP25" s="21"/>
      <c r="AQ25" s="19"/>
      <c r="AR25" s="20"/>
      <c r="AS25" s="21"/>
      <c r="AT25" s="19"/>
      <c r="AU25" s="20"/>
      <c r="AV25" s="21"/>
      <c r="AW25" s="19"/>
      <c r="AX25" s="20"/>
      <c r="AZ25">
        <f>IF(L25="",0,1)</f>
        <v>1</v>
      </c>
      <c r="BA25">
        <f>IF(O25="",0,1)</f>
        <v>0</v>
      </c>
      <c r="BB25">
        <f>IF(R25="",0,1)</f>
        <v>0</v>
      </c>
      <c r="BC25">
        <f>IF(U25="",0,1)</f>
        <v>0</v>
      </c>
      <c r="BD25">
        <f>IF(X25="",0,1)</f>
        <v>0</v>
      </c>
      <c r="BE25">
        <f>IF(AA25="",0,1)</f>
        <v>0</v>
      </c>
      <c r="BF25">
        <f>IF(AD25="",0,1)</f>
        <v>0</v>
      </c>
      <c r="BG25">
        <f>IF(AG25="",0,1)</f>
        <v>1</v>
      </c>
      <c r="BH25">
        <f>IF(AJ25="",0,1)</f>
        <v>0</v>
      </c>
      <c r="BI25">
        <f>IF(AM25="",0,1)</f>
        <v>0</v>
      </c>
      <c r="BJ25">
        <f>IF(AP25="",0,1)</f>
        <v>0</v>
      </c>
      <c r="BK25">
        <f>IF(AS25="",0,1)</f>
        <v>0</v>
      </c>
      <c r="BL25">
        <f>IF(AV25="",0,1)</f>
        <v>0</v>
      </c>
      <c r="BN25">
        <f>SUM(AZ25:BM25)</f>
        <v>2</v>
      </c>
      <c r="BP25">
        <f>IF(L25="",0,L25)</f>
        <v>5</v>
      </c>
      <c r="BQ25">
        <f>IF(O25="",0,O25)</f>
        <v>0</v>
      </c>
      <c r="BR25">
        <f>IF(R25="",0,R25)</f>
        <v>0</v>
      </c>
      <c r="BS25">
        <f>IF(U25="",0,U25)</f>
        <v>0</v>
      </c>
      <c r="BT25">
        <f>IF(X25="",0,X25)</f>
        <v>0</v>
      </c>
      <c r="BU25">
        <f>IF(AA25="",0,AA25)</f>
        <v>0</v>
      </c>
      <c r="BV25">
        <f>IF(AD25="",0,AD25)</f>
        <v>0</v>
      </c>
      <c r="BW25">
        <f>IF(AG25="",0,AG25)</f>
        <v>16</v>
      </c>
      <c r="BX25">
        <f>IF(AJ25="",0,AJ25)</f>
        <v>0</v>
      </c>
      <c r="BY25">
        <f>IF(AM25="",0,AM25)</f>
        <v>0</v>
      </c>
      <c r="BZ25">
        <f>IF(AP25="",0,AP25)</f>
        <v>0</v>
      </c>
      <c r="CA25">
        <f>IF(AS25="",0,AS25)</f>
        <v>0</v>
      </c>
      <c r="CB25">
        <f>IF(AV25="",0,AV25)</f>
        <v>0</v>
      </c>
      <c r="CC25">
        <f>SUM(BP25:CB25)</f>
        <v>21</v>
      </c>
      <c r="CE25">
        <f>CC25</f>
        <v>21</v>
      </c>
    </row>
    <row r="26" spans="1:83" x14ac:dyDescent="0.25">
      <c r="A26">
        <v>18</v>
      </c>
      <c r="B26" s="4" t="s">
        <v>95</v>
      </c>
      <c r="C26" s="4" t="s">
        <v>96</v>
      </c>
      <c r="D26" s="4">
        <f>(M26+P26+S26+V26+Y26+AB26+AE26+AH26+AK26+AN26+AQ26+AT26+AW26)/10</f>
        <v>4</v>
      </c>
      <c r="E26" s="4">
        <f>G26+I26+J26</f>
        <v>75</v>
      </c>
      <c r="F26" s="4">
        <f>BN26</f>
        <v>3</v>
      </c>
      <c r="G26" s="4">
        <f>CE26</f>
        <v>20</v>
      </c>
      <c r="H26" s="4">
        <f>L26+O26+R26+U26+X26+AA26+AD26+AG26+AJ26+AM26+AP26+AS26+AV26</f>
        <v>20</v>
      </c>
      <c r="I26" s="4">
        <f>IF((M26+P26+S26+V26+Y26+AB26+AE26+AH26+AK26+AN26+AQ26+AT26+AW26)&gt;80,80,(M26+P26+S26+V26+Y26+AB26+AE26+AH26+AK26+AN26+AQ26+AT26+AW26))</f>
        <v>40</v>
      </c>
      <c r="J26" s="4">
        <f>IF((N26+Q26+T26+W26+Z26+AC26+AF26+AI26+AL26+AO26+AR26+AU26+AX26)&gt;40,40,(N26+Q26+T26+W26+Z26+AC26+AF26+AI26+AL26+AO26+AR26+AU26+AX26))</f>
        <v>15</v>
      </c>
      <c r="K26" s="11"/>
      <c r="L26" s="21">
        <f>'[1]Game 1 CANLUBANG STH '!F22</f>
        <v>0</v>
      </c>
      <c r="M26" s="19">
        <v>10</v>
      </c>
      <c r="N26" s="20">
        <v>5</v>
      </c>
      <c r="O26" s="19"/>
      <c r="P26" s="19"/>
      <c r="Q26" s="20"/>
      <c r="R26" s="21">
        <v>7</v>
      </c>
      <c r="S26" s="19">
        <v>10</v>
      </c>
      <c r="T26" s="20">
        <v>5</v>
      </c>
      <c r="U26" s="21"/>
      <c r="V26" s="19"/>
      <c r="W26" s="20"/>
      <c r="X26" s="21">
        <v>13</v>
      </c>
      <c r="Y26" s="19">
        <v>10</v>
      </c>
      <c r="Z26" s="20">
        <v>5</v>
      </c>
      <c r="AA26" s="21"/>
      <c r="AB26" s="19">
        <v>10</v>
      </c>
      <c r="AC26" s="20"/>
      <c r="AD26" s="21"/>
      <c r="AE26" s="19"/>
      <c r="AF26" s="20"/>
      <c r="AG26" s="21"/>
      <c r="AH26" s="19"/>
      <c r="AI26" s="20"/>
      <c r="AJ26" s="21"/>
      <c r="AK26" s="19"/>
      <c r="AL26" s="20"/>
      <c r="AM26" s="21"/>
      <c r="AN26" s="19"/>
      <c r="AO26" s="20"/>
      <c r="AP26" s="21"/>
      <c r="AQ26" s="19"/>
      <c r="AR26" s="20"/>
      <c r="AS26" s="21"/>
      <c r="AT26" s="19"/>
      <c r="AU26" s="20"/>
      <c r="AV26" s="21"/>
      <c r="AW26" s="19"/>
      <c r="AX26" s="20"/>
      <c r="AZ26">
        <f>IF(L26="",0,1)</f>
        <v>1</v>
      </c>
      <c r="BA26">
        <f>IF(O26="",0,1)</f>
        <v>0</v>
      </c>
      <c r="BB26">
        <f>IF(R26="",0,1)</f>
        <v>1</v>
      </c>
      <c r="BC26">
        <f>IF(U26="",0,1)</f>
        <v>0</v>
      </c>
      <c r="BD26">
        <f>IF(X26="",0,1)</f>
        <v>1</v>
      </c>
      <c r="BE26">
        <f>IF(AA26="",0,1)</f>
        <v>0</v>
      </c>
      <c r="BF26">
        <f>IF(AD26="",0,1)</f>
        <v>0</v>
      </c>
      <c r="BG26">
        <f>IF(AG26="",0,1)</f>
        <v>0</v>
      </c>
      <c r="BH26">
        <f>IF(AJ26="",0,1)</f>
        <v>0</v>
      </c>
      <c r="BI26">
        <f>IF(AM26="",0,1)</f>
        <v>0</v>
      </c>
      <c r="BJ26">
        <f>IF(AP26="",0,1)</f>
        <v>0</v>
      </c>
      <c r="BK26">
        <f>IF(AS26="",0,1)</f>
        <v>0</v>
      </c>
      <c r="BL26">
        <f>IF(AV26="",0,1)</f>
        <v>0</v>
      </c>
      <c r="BN26">
        <f>SUM(AZ26:BM26)</f>
        <v>3</v>
      </c>
      <c r="BP26">
        <f>IF(L26="",0,L26)</f>
        <v>0</v>
      </c>
      <c r="BQ26">
        <f>IF(O26="",0,O26)</f>
        <v>0</v>
      </c>
      <c r="BR26">
        <f>IF(R26="",0,R26)</f>
        <v>7</v>
      </c>
      <c r="BS26">
        <f>IF(U26="",0,U26)</f>
        <v>0</v>
      </c>
      <c r="BT26">
        <f>IF(X26="",0,X26)</f>
        <v>13</v>
      </c>
      <c r="BU26">
        <f>IF(AA26="",0,AA26)</f>
        <v>0</v>
      </c>
      <c r="BV26">
        <f>IF(AD26="",0,AD26)</f>
        <v>0</v>
      </c>
      <c r="BW26">
        <f>IF(AG26="",0,AG26)</f>
        <v>0</v>
      </c>
      <c r="BX26">
        <f>IF(AJ26="",0,AJ26)</f>
        <v>0</v>
      </c>
      <c r="BY26">
        <f>IF(AM26="",0,AM26)</f>
        <v>0</v>
      </c>
      <c r="BZ26">
        <f>IF(AP26="",0,AP26)</f>
        <v>0</v>
      </c>
      <c r="CA26">
        <f>IF(AS26="",0,AS26)</f>
        <v>0</v>
      </c>
      <c r="CB26">
        <f>IF(AV26="",0,AV26)</f>
        <v>0</v>
      </c>
      <c r="CC26">
        <f>SUM(BP26:CB26)</f>
        <v>20</v>
      </c>
      <c r="CE26">
        <f>CC26</f>
        <v>20</v>
      </c>
    </row>
    <row r="27" spans="1:83" x14ac:dyDescent="0.25">
      <c r="A27">
        <v>19</v>
      </c>
      <c r="B27" s="4" t="s">
        <v>117</v>
      </c>
      <c r="C27" s="4" t="s">
        <v>118</v>
      </c>
      <c r="D27" s="4">
        <f>(M27+P27+S27+V27+Y27+AB27+AE27+AH27+AK27+AN27+AQ27+AT27+AW27)/10</f>
        <v>5</v>
      </c>
      <c r="E27" s="4">
        <f>G27+I27+J27</f>
        <v>75</v>
      </c>
      <c r="F27" s="4">
        <f>BN27</f>
        <v>0</v>
      </c>
      <c r="G27" s="4">
        <f>CE27</f>
        <v>0</v>
      </c>
      <c r="H27" s="4">
        <f>L27+O27+R27+U27+X27+AA27+AD27+AG27+AJ27+AM27+AP27+AS27+AV27</f>
        <v>0</v>
      </c>
      <c r="I27" s="4">
        <f>IF((M27+P27+S27+V27+Y27+AB27+AE27+AH27+AK27+AN27+AQ27+AT27+AW27)&gt;80,80,(M27+P27+S27+V27+Y27+AB27+AE27+AH27+AK27+AN27+AQ27+AT27+AW27))</f>
        <v>50</v>
      </c>
      <c r="J27" s="4">
        <f>IF((N27+Q27+T27+W27+Z27+AC27+AF27+AI27+AL27+AO27+AR27+AU27+AX27)&gt;40,40,(N27+Q27+T27+W27+Z27+AC27+AF27+AI27+AL27+AO27+AR27+AU27+AX27))</f>
        <v>25</v>
      </c>
      <c r="K27" s="11"/>
      <c r="L27" s="21"/>
      <c r="M27" s="19"/>
      <c r="N27" s="20"/>
      <c r="O27" s="19"/>
      <c r="P27" s="19">
        <v>10</v>
      </c>
      <c r="Q27" s="20">
        <v>5</v>
      </c>
      <c r="R27" s="21"/>
      <c r="S27" s="19">
        <v>10</v>
      </c>
      <c r="T27" s="20">
        <v>5</v>
      </c>
      <c r="U27" s="21"/>
      <c r="V27" s="19">
        <v>10</v>
      </c>
      <c r="W27" s="20">
        <v>5</v>
      </c>
      <c r="X27" s="21"/>
      <c r="Y27" s="19">
        <v>10</v>
      </c>
      <c r="Z27" s="20">
        <v>5</v>
      </c>
      <c r="AA27" s="21"/>
      <c r="AB27" s="19">
        <v>10</v>
      </c>
      <c r="AC27" s="20">
        <v>5</v>
      </c>
      <c r="AD27" s="21"/>
      <c r="AE27" s="19"/>
      <c r="AF27" s="20"/>
      <c r="AG27" s="21"/>
      <c r="AH27" s="19"/>
      <c r="AI27" s="20"/>
      <c r="AJ27" s="21"/>
      <c r="AK27" s="19"/>
      <c r="AL27" s="20"/>
      <c r="AM27" s="21"/>
      <c r="AN27" s="19"/>
      <c r="AO27" s="20"/>
      <c r="AP27" s="21"/>
      <c r="AQ27" s="19"/>
      <c r="AR27" s="20"/>
      <c r="AS27" s="21"/>
      <c r="AT27" s="19"/>
      <c r="AU27" s="20"/>
      <c r="AV27" s="21"/>
      <c r="AW27" s="19"/>
      <c r="AX27" s="20"/>
      <c r="AZ27">
        <f>IF(L27="",0,1)</f>
        <v>0</v>
      </c>
      <c r="BA27">
        <f>IF(O27="",0,1)</f>
        <v>0</v>
      </c>
      <c r="BB27">
        <f>IF(R27="",0,1)</f>
        <v>0</v>
      </c>
      <c r="BC27">
        <f>IF(U27="",0,1)</f>
        <v>0</v>
      </c>
      <c r="BD27">
        <f>IF(X27="",0,1)</f>
        <v>0</v>
      </c>
      <c r="BE27">
        <f>IF(AA27="",0,1)</f>
        <v>0</v>
      </c>
      <c r="BF27">
        <f>IF(AD27="",0,1)</f>
        <v>0</v>
      </c>
      <c r="BG27">
        <f>IF(AG27="",0,1)</f>
        <v>0</v>
      </c>
      <c r="BH27">
        <f>IF(AJ27="",0,1)</f>
        <v>0</v>
      </c>
      <c r="BI27">
        <f>IF(AM27="",0,1)</f>
        <v>0</v>
      </c>
      <c r="BJ27">
        <f>IF(AP27="",0,1)</f>
        <v>0</v>
      </c>
      <c r="BK27">
        <f>IF(AS27="",0,1)</f>
        <v>0</v>
      </c>
      <c r="BL27">
        <f>IF(AV27="",0,1)</f>
        <v>0</v>
      </c>
      <c r="BN27">
        <f>SUM(AZ27:BM27)</f>
        <v>0</v>
      </c>
      <c r="BP27">
        <f>IF(L27="",0,L27)</f>
        <v>0</v>
      </c>
      <c r="BQ27">
        <f>IF(O27="",0,O27)</f>
        <v>0</v>
      </c>
      <c r="BR27">
        <f>IF(R27="",0,R27)</f>
        <v>0</v>
      </c>
      <c r="BS27">
        <f>IF(U27="",0,U27)</f>
        <v>0</v>
      </c>
      <c r="BT27">
        <f>IF(X27="",0,X27)</f>
        <v>0</v>
      </c>
      <c r="BU27">
        <f>IF(AA27="",0,AA27)</f>
        <v>0</v>
      </c>
      <c r="BV27">
        <f>IF(AD27="",0,AD27)</f>
        <v>0</v>
      </c>
      <c r="BW27">
        <f>IF(AG27="",0,AG27)</f>
        <v>0</v>
      </c>
      <c r="BX27">
        <f>IF(AJ27="",0,AJ27)</f>
        <v>0</v>
      </c>
      <c r="BY27">
        <f>IF(AM27="",0,AM27)</f>
        <v>0</v>
      </c>
      <c r="BZ27">
        <f>IF(AP27="",0,AP27)</f>
        <v>0</v>
      </c>
      <c r="CA27">
        <f>IF(AS27="",0,AS27)</f>
        <v>0</v>
      </c>
      <c r="CB27">
        <f>IF(AV27="",0,AV27)</f>
        <v>0</v>
      </c>
      <c r="CC27">
        <f>SUM(BP27:CB27)</f>
        <v>0</v>
      </c>
      <c r="CE27">
        <f>CC27</f>
        <v>0</v>
      </c>
    </row>
    <row r="28" spans="1:83" x14ac:dyDescent="0.25">
      <c r="A28">
        <v>20</v>
      </c>
      <c r="B28" s="4" t="s">
        <v>49</v>
      </c>
      <c r="C28" s="4" t="s">
        <v>121</v>
      </c>
      <c r="D28" s="4">
        <f>(M28+P28+S28+V28+Y28+AB28+AE28+AH28+AK28+AN28+AQ28+AT28+AW28)/10</f>
        <v>5</v>
      </c>
      <c r="E28" s="4">
        <f>G28+I28+J28</f>
        <v>75</v>
      </c>
      <c r="F28" s="4">
        <f>BN28</f>
        <v>2</v>
      </c>
      <c r="G28" s="4">
        <f>CE28</f>
        <v>0</v>
      </c>
      <c r="H28" s="4">
        <f>L28+O28+R28+U28+X28+AA28+AD28+AG28+AJ28+AM28+AP28+AS28+AV28</f>
        <v>0</v>
      </c>
      <c r="I28" s="4">
        <f>IF((M28+P28+S28+V28+Y28+AB28+AE28+AH28+AK28+AN28+AQ28+AT28+AW28)&gt;80,80,(M28+P28+S28+V28+Y28+AB28+AE28+AH28+AK28+AN28+AQ28+AT28+AW28))</f>
        <v>50</v>
      </c>
      <c r="J28" s="4">
        <f>IF((N28+Q28+T28+W28+Z28+AC28+AF28+AI28+AL28+AO28+AR28+AU28+AX28)&gt;40,40,(N28+Q28+T28+W28+Z28+AC28+AF28+AI28+AL28+AO28+AR28+AU28+AX28))</f>
        <v>25</v>
      </c>
      <c r="K28" s="11"/>
      <c r="L28" s="21">
        <f>'[1]Game 1 CANLUBANG STH '!F21</f>
        <v>0</v>
      </c>
      <c r="M28" s="19">
        <v>10</v>
      </c>
      <c r="N28" s="20">
        <v>5</v>
      </c>
      <c r="O28" s="19"/>
      <c r="P28" s="19"/>
      <c r="Q28" s="20"/>
      <c r="R28" s="21"/>
      <c r="S28" s="19"/>
      <c r="T28" s="20"/>
      <c r="U28" s="21"/>
      <c r="V28" s="19">
        <v>10</v>
      </c>
      <c r="W28" s="20">
        <v>5</v>
      </c>
      <c r="X28" s="21"/>
      <c r="Y28" s="19">
        <v>10</v>
      </c>
      <c r="Z28" s="20">
        <v>5</v>
      </c>
      <c r="AA28" s="21"/>
      <c r="AB28" s="19">
        <v>10</v>
      </c>
      <c r="AC28" s="20">
        <v>5</v>
      </c>
      <c r="AD28" s="21"/>
      <c r="AE28" s="19"/>
      <c r="AF28" s="20"/>
      <c r="AG28" s="21">
        <v>0</v>
      </c>
      <c r="AH28" s="19">
        <v>10</v>
      </c>
      <c r="AI28" s="20">
        <v>5</v>
      </c>
      <c r="AJ28" s="21"/>
      <c r="AK28" s="19"/>
      <c r="AL28" s="20"/>
      <c r="AM28" s="21"/>
      <c r="AN28" s="19"/>
      <c r="AO28" s="20"/>
      <c r="AP28" s="21"/>
      <c r="AQ28" s="19"/>
      <c r="AR28" s="20"/>
      <c r="AS28" s="21"/>
      <c r="AT28" s="19"/>
      <c r="AU28" s="20"/>
      <c r="AV28" s="21"/>
      <c r="AW28" s="19"/>
      <c r="AX28" s="20"/>
      <c r="AZ28">
        <f>IF(L28="",0,1)</f>
        <v>1</v>
      </c>
      <c r="BA28">
        <f>IF(O28="",0,1)</f>
        <v>0</v>
      </c>
      <c r="BB28">
        <f>IF(R28="",0,1)</f>
        <v>0</v>
      </c>
      <c r="BC28">
        <f>IF(U28="",0,1)</f>
        <v>0</v>
      </c>
      <c r="BD28">
        <f>IF(X28="",0,1)</f>
        <v>0</v>
      </c>
      <c r="BE28">
        <f>IF(AA28="",0,1)</f>
        <v>0</v>
      </c>
      <c r="BF28">
        <f>IF(AD28="",0,1)</f>
        <v>0</v>
      </c>
      <c r="BG28">
        <f>IF(AG28="",0,1)</f>
        <v>1</v>
      </c>
      <c r="BH28">
        <f>IF(AJ28="",0,1)</f>
        <v>0</v>
      </c>
      <c r="BI28">
        <f>IF(AM28="",0,1)</f>
        <v>0</v>
      </c>
      <c r="BJ28">
        <f>IF(AP28="",0,1)</f>
        <v>0</v>
      </c>
      <c r="BK28">
        <f>IF(AS28="",0,1)</f>
        <v>0</v>
      </c>
      <c r="BL28">
        <f>IF(AV28="",0,1)</f>
        <v>0</v>
      </c>
      <c r="BN28">
        <f>SUM(AZ28:BM28)</f>
        <v>2</v>
      </c>
      <c r="BP28">
        <f>IF(L28="",0,L28)</f>
        <v>0</v>
      </c>
      <c r="BQ28">
        <f>IF(O28="",0,O28)</f>
        <v>0</v>
      </c>
      <c r="BR28">
        <f>IF(R28="",0,R28)</f>
        <v>0</v>
      </c>
      <c r="BS28">
        <f>IF(U28="",0,U28)</f>
        <v>0</v>
      </c>
      <c r="BT28">
        <f>IF(X28="",0,X28)</f>
        <v>0</v>
      </c>
      <c r="BU28">
        <f>IF(AA28="",0,AA28)</f>
        <v>0</v>
      </c>
      <c r="BV28">
        <f>IF(AD28="",0,AD28)</f>
        <v>0</v>
      </c>
      <c r="BW28">
        <f>IF(AG28="",0,AG28)</f>
        <v>0</v>
      </c>
      <c r="BX28">
        <f>IF(AJ28="",0,AJ28)</f>
        <v>0</v>
      </c>
      <c r="BY28">
        <f>IF(AM28="",0,AM28)</f>
        <v>0</v>
      </c>
      <c r="BZ28">
        <f>IF(AP28="",0,AP28)</f>
        <v>0</v>
      </c>
      <c r="CA28">
        <f>IF(AS28="",0,AS28)</f>
        <v>0</v>
      </c>
      <c r="CB28">
        <f>IF(AV28="",0,AV28)</f>
        <v>0</v>
      </c>
      <c r="CC28">
        <f>SUM(BP28:CB28)</f>
        <v>0</v>
      </c>
      <c r="CE28">
        <f>CC28</f>
        <v>0</v>
      </c>
    </row>
    <row r="29" spans="1:83" x14ac:dyDescent="0.25">
      <c r="A29">
        <v>21</v>
      </c>
      <c r="B29" s="4" t="s">
        <v>110</v>
      </c>
      <c r="C29" s="4" t="s">
        <v>111</v>
      </c>
      <c r="D29" s="4">
        <f>(M29+P29+S29+V29+Y29+AB29+AE29+AH29+AK29+AN29+AQ29+AT29+AW29)/10</f>
        <v>4</v>
      </c>
      <c r="E29" s="4">
        <f>G29+I29+J29</f>
        <v>67</v>
      </c>
      <c r="F29" s="4">
        <f>BN29</f>
        <v>1</v>
      </c>
      <c r="G29" s="4">
        <f>CE29</f>
        <v>7</v>
      </c>
      <c r="H29" s="4">
        <f>L29+O29+R29+U29+X29+AA29+AD29+AG29+AJ29+AM29+AP29+AS29+AV29</f>
        <v>7</v>
      </c>
      <c r="I29" s="4">
        <f>IF((M29+P29+S29+V29+Y29+AB29+AE29+AH29+AK29+AN29+AQ29+AT29+AW29)&gt;80,80,(M29+P29+S29+V29+Y29+AB29+AE29+AH29+AK29+AN29+AQ29+AT29+AW29))</f>
        <v>40</v>
      </c>
      <c r="J29" s="4">
        <f>IF((N29+Q29+T29+W29+Z29+AC29+AF29+AI29+AL29+AO29+AR29+AU29+AX29)&gt;40,40,(N29+Q29+T29+W29+Z29+AC29+AF29+AI29+AL29+AO29+AR29+AU29+AX29))</f>
        <v>20</v>
      </c>
      <c r="K29" s="11"/>
      <c r="L29" s="21">
        <f>'[1]Game 1 CANLUBANG STH '!F11</f>
        <v>7</v>
      </c>
      <c r="M29" s="19">
        <v>10</v>
      </c>
      <c r="N29" s="20">
        <v>5</v>
      </c>
      <c r="O29" s="19"/>
      <c r="P29" s="19">
        <v>10</v>
      </c>
      <c r="Q29" s="20">
        <v>5</v>
      </c>
      <c r="R29" s="21"/>
      <c r="S29" s="19"/>
      <c r="T29" s="20"/>
      <c r="U29" s="21"/>
      <c r="V29" s="19"/>
      <c r="W29" s="20"/>
      <c r="X29" s="21"/>
      <c r="Y29" s="19"/>
      <c r="Z29" s="20"/>
      <c r="AA29" s="21"/>
      <c r="AB29" s="19">
        <v>10</v>
      </c>
      <c r="AC29" s="20">
        <v>5</v>
      </c>
      <c r="AD29" s="21"/>
      <c r="AE29" s="19">
        <v>10</v>
      </c>
      <c r="AF29" s="20">
        <v>5</v>
      </c>
      <c r="AG29" s="21"/>
      <c r="AH29" s="19"/>
      <c r="AI29" s="20"/>
      <c r="AJ29" s="21"/>
      <c r="AK29" s="19"/>
      <c r="AL29" s="20"/>
      <c r="AM29" s="21"/>
      <c r="AN29" s="19"/>
      <c r="AO29" s="20"/>
      <c r="AP29" s="21"/>
      <c r="AQ29" s="19"/>
      <c r="AR29" s="20"/>
      <c r="AS29" s="21"/>
      <c r="AT29" s="19"/>
      <c r="AU29" s="20"/>
      <c r="AV29" s="21"/>
      <c r="AW29" s="19"/>
      <c r="AX29" s="20"/>
      <c r="AZ29">
        <f>IF(L29="",0,1)</f>
        <v>1</v>
      </c>
      <c r="BA29">
        <f>IF(O29="",0,1)</f>
        <v>0</v>
      </c>
      <c r="BB29">
        <f>IF(R29="",0,1)</f>
        <v>0</v>
      </c>
      <c r="BC29">
        <f>IF(U29="",0,1)</f>
        <v>0</v>
      </c>
      <c r="BD29">
        <f>IF(X29="",0,1)</f>
        <v>0</v>
      </c>
      <c r="BE29">
        <f>IF(AA29="",0,1)</f>
        <v>0</v>
      </c>
      <c r="BF29">
        <f>IF(AD29="",0,1)</f>
        <v>0</v>
      </c>
      <c r="BG29">
        <f>IF(AG29="",0,1)</f>
        <v>0</v>
      </c>
      <c r="BH29">
        <f>IF(AJ29="",0,1)</f>
        <v>0</v>
      </c>
      <c r="BI29">
        <f>IF(AM29="",0,1)</f>
        <v>0</v>
      </c>
      <c r="BJ29">
        <f>IF(AP29="",0,1)</f>
        <v>0</v>
      </c>
      <c r="BK29">
        <f>IF(AS29="",0,1)</f>
        <v>0</v>
      </c>
      <c r="BL29">
        <f>IF(AV29="",0,1)</f>
        <v>0</v>
      </c>
      <c r="BN29">
        <f>SUM(AZ29:BM29)</f>
        <v>1</v>
      </c>
      <c r="BP29">
        <f>IF(L29="",0,L29)</f>
        <v>7</v>
      </c>
      <c r="BQ29">
        <f>IF(O29="",0,O29)</f>
        <v>0</v>
      </c>
      <c r="BR29">
        <f>IF(R29="",0,R29)</f>
        <v>0</v>
      </c>
      <c r="BS29">
        <f>IF(U29="",0,U29)</f>
        <v>0</v>
      </c>
      <c r="BT29">
        <f>IF(X29="",0,X29)</f>
        <v>0</v>
      </c>
      <c r="BU29">
        <f>IF(AA29="",0,AA29)</f>
        <v>0</v>
      </c>
      <c r="BV29">
        <f>IF(AD29="",0,AD29)</f>
        <v>0</v>
      </c>
      <c r="BW29">
        <f>IF(AG29="",0,AG29)</f>
        <v>0</v>
      </c>
      <c r="BX29">
        <f>IF(AJ29="",0,AJ29)</f>
        <v>0</v>
      </c>
      <c r="BY29">
        <f>IF(AM29="",0,AM29)</f>
        <v>0</v>
      </c>
      <c r="BZ29">
        <f>IF(AP29="",0,AP29)</f>
        <v>0</v>
      </c>
      <c r="CA29">
        <f>IF(AS29="",0,AS29)</f>
        <v>0</v>
      </c>
      <c r="CB29">
        <f>IF(AV29="",0,AV29)</f>
        <v>0</v>
      </c>
      <c r="CC29">
        <f>SUM(BP29:CB29)</f>
        <v>7</v>
      </c>
      <c r="CE29">
        <f>CC29</f>
        <v>7</v>
      </c>
    </row>
    <row r="30" spans="1:83" x14ac:dyDescent="0.25">
      <c r="A30">
        <v>22</v>
      </c>
      <c r="B30" s="4" t="s">
        <v>38</v>
      </c>
      <c r="C30" s="4" t="s">
        <v>39</v>
      </c>
      <c r="D30" s="4">
        <f>(M30+P30+S30+V30+Y30+AB30+AE30+AH30+AK30+AN30+AQ30+AT30+AW30)/10</f>
        <v>3</v>
      </c>
      <c r="E30" s="22">
        <f>G30+I30+J30</f>
        <v>63</v>
      </c>
      <c r="F30" s="4">
        <f>BN30</f>
        <v>3</v>
      </c>
      <c r="G30" s="4">
        <f>CE30</f>
        <v>18</v>
      </c>
      <c r="H30" s="4">
        <f>L30+O30+R30+U30+X30+AA30+AD30+AG30+AJ30+AM30+AP30+AS30+AV30</f>
        <v>18</v>
      </c>
      <c r="I30" s="4">
        <f>IF((M30+P30+S30+V30+Y30+AB30+AE30+AH30+AK30+AN30+AQ30+AT30+AW30)&gt;80,80,(M30+P30+S30+V30+Y30+AB30+AE30+AH30+AK30+AN30+AQ30+AT30+AW30))</f>
        <v>30</v>
      </c>
      <c r="J30" s="4">
        <f>IF((N30+Q30+T30+W30+Z30+AC30+AF30+AI30+AL30+AO30+AR30+AU30+AX30)&gt;40,40,(N30+Q30+T30+W30+Z30+AC30+AF30+AI30+AL30+AO30+AR30+AU30+AX30))</f>
        <v>15</v>
      </c>
      <c r="K30" s="11"/>
      <c r="L30" s="21"/>
      <c r="M30" s="19"/>
      <c r="N30" s="20"/>
      <c r="O30" s="19"/>
      <c r="P30" s="19"/>
      <c r="Q30" s="20"/>
      <c r="R30" s="19"/>
      <c r="S30" s="19"/>
      <c r="T30" s="19"/>
      <c r="U30" s="21">
        <v>13</v>
      </c>
      <c r="V30" s="19">
        <v>10</v>
      </c>
      <c r="W30" s="20">
        <v>5</v>
      </c>
      <c r="X30" s="21">
        <v>2</v>
      </c>
      <c r="Y30" s="19">
        <v>10</v>
      </c>
      <c r="Z30" s="20">
        <v>5</v>
      </c>
      <c r="AA30" s="21"/>
      <c r="AB30" s="19"/>
      <c r="AC30" s="20"/>
      <c r="AD30" s="21"/>
      <c r="AE30" s="19"/>
      <c r="AF30" s="20"/>
      <c r="AG30" s="21">
        <v>3</v>
      </c>
      <c r="AH30" s="19">
        <v>10</v>
      </c>
      <c r="AI30" s="20">
        <v>5</v>
      </c>
      <c r="AJ30" s="21"/>
      <c r="AK30" s="19"/>
      <c r="AL30" s="20"/>
      <c r="AM30" s="21"/>
      <c r="AN30" s="19"/>
      <c r="AO30" s="20"/>
      <c r="AP30" s="21"/>
      <c r="AQ30" s="19"/>
      <c r="AR30" s="20"/>
      <c r="AS30" s="21"/>
      <c r="AT30" s="19"/>
      <c r="AU30" s="20"/>
      <c r="AV30" s="21"/>
      <c r="AW30" s="19"/>
      <c r="AX30" s="20"/>
      <c r="AZ30">
        <f>IF(L30="",0,1)</f>
        <v>0</v>
      </c>
      <c r="BA30">
        <f>IF(O30="",0,1)</f>
        <v>0</v>
      </c>
      <c r="BB30">
        <f>IF(R30="",0,1)</f>
        <v>0</v>
      </c>
      <c r="BC30">
        <f>IF(U30="",0,1)</f>
        <v>1</v>
      </c>
      <c r="BD30">
        <f>IF(X30="",0,1)</f>
        <v>1</v>
      </c>
      <c r="BE30">
        <f>IF(AA30="",0,1)</f>
        <v>0</v>
      </c>
      <c r="BF30">
        <f>IF(AD30="",0,1)</f>
        <v>0</v>
      </c>
      <c r="BG30">
        <f>IF(AG30="",0,1)</f>
        <v>1</v>
      </c>
      <c r="BH30">
        <f>IF(AJ30="",0,1)</f>
        <v>0</v>
      </c>
      <c r="BI30">
        <f>IF(AM30="",0,1)</f>
        <v>0</v>
      </c>
      <c r="BJ30">
        <f>IF(AP30="",0,1)</f>
        <v>0</v>
      </c>
      <c r="BK30">
        <f>IF(AS30="",0,1)</f>
        <v>0</v>
      </c>
      <c r="BL30">
        <f>IF(AV30="",0,1)</f>
        <v>0</v>
      </c>
      <c r="BN30">
        <f>SUM(AZ30:BM30)</f>
        <v>3</v>
      </c>
      <c r="BP30">
        <f>IF(L30="",0,L30)</f>
        <v>0</v>
      </c>
      <c r="BQ30">
        <f>IF(O30="",0,O30)</f>
        <v>0</v>
      </c>
      <c r="BR30">
        <f>IF(R30="",0,R30)</f>
        <v>0</v>
      </c>
      <c r="BS30">
        <f>IF(U30="",0,U30)</f>
        <v>13</v>
      </c>
      <c r="BT30">
        <f>IF(X30="",0,X30)</f>
        <v>2</v>
      </c>
      <c r="BU30">
        <f>IF(AA30="",0,AA30)</f>
        <v>0</v>
      </c>
      <c r="BV30">
        <f>IF(AD30="",0,AD30)</f>
        <v>0</v>
      </c>
      <c r="BW30">
        <f>IF(AG30="",0,AG30)</f>
        <v>3</v>
      </c>
      <c r="BX30">
        <f>IF(AJ30="",0,AJ30)</f>
        <v>0</v>
      </c>
      <c r="BY30">
        <f>IF(AM30="",0,AM30)</f>
        <v>0</v>
      </c>
      <c r="BZ30">
        <f>IF(AP30="",0,AP30)</f>
        <v>0</v>
      </c>
      <c r="CA30">
        <f>IF(AS30="",0,AS30)</f>
        <v>0</v>
      </c>
      <c r="CB30">
        <f>IF(AV30="",0,AV30)</f>
        <v>0</v>
      </c>
      <c r="CC30">
        <f>SUM(BP30:CB30)</f>
        <v>18</v>
      </c>
      <c r="CE30">
        <f>CC30</f>
        <v>18</v>
      </c>
    </row>
    <row r="31" spans="1:83" x14ac:dyDescent="0.25">
      <c r="A31">
        <v>23</v>
      </c>
      <c r="B31" s="4" t="s">
        <v>97</v>
      </c>
      <c r="C31" s="4" t="s">
        <v>98</v>
      </c>
      <c r="D31" s="4">
        <f>(M31+P31+S31+V31+Y31+AB31+AE31+AH31+AK31+AN31+AQ31+AT31+AW31)/10</f>
        <v>3</v>
      </c>
      <c r="E31" s="4">
        <f>G31+I31+J31</f>
        <v>61</v>
      </c>
      <c r="F31" s="4">
        <f>BN31</f>
        <v>3</v>
      </c>
      <c r="G31" s="4">
        <f>CE31</f>
        <v>21</v>
      </c>
      <c r="H31" s="4">
        <f>L31+O31+R31+U31+X31+AA31+AD31+AG31+AJ31+AM31+AP31+AS31+AV31</f>
        <v>21</v>
      </c>
      <c r="I31" s="4">
        <f>IF((M31+P31+S31+V31+Y31+AB31+AE31+AH31+AK31+AN31+AQ31+AT31+AW31)&gt;80,80,(M31+P31+S31+V31+Y31+AB31+AE31+AH31+AK31+AN31+AQ31+AT31+AW31))</f>
        <v>30</v>
      </c>
      <c r="J31" s="4">
        <f>IF((N31+Q31+T31+W31+Z31+AC31+AF31+AI31+AL31+AO31+AR31+AU31+AX31)&gt;40,40,(N31+Q31+T31+W31+Z31+AC31+AF31+AI31+AL31+AO31+AR31+AU31+AX31))</f>
        <v>10</v>
      </c>
      <c r="K31" s="11"/>
      <c r="L31" s="21"/>
      <c r="M31" s="19"/>
      <c r="N31" s="20"/>
      <c r="O31" s="19"/>
      <c r="P31" s="19"/>
      <c r="Q31" s="20"/>
      <c r="R31" s="19">
        <v>13</v>
      </c>
      <c r="S31" s="19">
        <v>10</v>
      </c>
      <c r="T31" s="19">
        <v>5</v>
      </c>
      <c r="U31" s="21"/>
      <c r="V31" s="19"/>
      <c r="W31" s="20"/>
      <c r="X31" s="21">
        <v>5</v>
      </c>
      <c r="Y31" s="19">
        <v>10</v>
      </c>
      <c r="Z31" s="20"/>
      <c r="AA31" s="21">
        <v>3</v>
      </c>
      <c r="AB31" s="19">
        <v>10</v>
      </c>
      <c r="AC31" s="20">
        <v>5</v>
      </c>
      <c r="AD31" s="21"/>
      <c r="AE31" s="19"/>
      <c r="AF31" s="20"/>
      <c r="AG31" s="21"/>
      <c r="AH31" s="19"/>
      <c r="AI31" s="20"/>
      <c r="AJ31" s="21"/>
      <c r="AK31" s="19"/>
      <c r="AL31" s="20"/>
      <c r="AM31" s="21"/>
      <c r="AN31" s="19"/>
      <c r="AO31" s="20"/>
      <c r="AP31" s="21"/>
      <c r="AQ31" s="19"/>
      <c r="AR31" s="20"/>
      <c r="AS31" s="21"/>
      <c r="AT31" s="19"/>
      <c r="AU31" s="20"/>
      <c r="AV31" s="21"/>
      <c r="AW31" s="19"/>
      <c r="AX31" s="20"/>
      <c r="AZ31">
        <f>IF(L31="",0,1)</f>
        <v>0</v>
      </c>
      <c r="BA31">
        <f>IF(O31="",0,1)</f>
        <v>0</v>
      </c>
      <c r="BB31">
        <f>IF(R31="",0,1)</f>
        <v>1</v>
      </c>
      <c r="BC31">
        <f>IF(U31="",0,1)</f>
        <v>0</v>
      </c>
      <c r="BD31">
        <f>IF(X31="",0,1)</f>
        <v>1</v>
      </c>
      <c r="BE31">
        <f>IF(AA31="",0,1)</f>
        <v>1</v>
      </c>
      <c r="BF31">
        <f>IF(AD31="",0,1)</f>
        <v>0</v>
      </c>
      <c r="BG31">
        <f>IF(AG31="",0,1)</f>
        <v>0</v>
      </c>
      <c r="BH31">
        <f>IF(AJ31="",0,1)</f>
        <v>0</v>
      </c>
      <c r="BI31">
        <f>IF(AM31="",0,1)</f>
        <v>0</v>
      </c>
      <c r="BJ31">
        <f>IF(AP31="",0,1)</f>
        <v>0</v>
      </c>
      <c r="BK31">
        <f>IF(AS31="",0,1)</f>
        <v>0</v>
      </c>
      <c r="BL31">
        <f>IF(AV31="",0,1)</f>
        <v>0</v>
      </c>
      <c r="BN31">
        <f>SUM(AZ31:BM31)</f>
        <v>3</v>
      </c>
      <c r="BP31">
        <f>IF(L31="",0,L31)</f>
        <v>0</v>
      </c>
      <c r="BQ31">
        <f>IF(O31="",0,O31)</f>
        <v>0</v>
      </c>
      <c r="BR31">
        <f>IF(R31="",0,R31)</f>
        <v>13</v>
      </c>
      <c r="BS31">
        <f>IF(U31="",0,U31)</f>
        <v>0</v>
      </c>
      <c r="BT31">
        <f>IF(X31="",0,X31)</f>
        <v>5</v>
      </c>
      <c r="BU31">
        <f>IF(AA31="",0,AA31)</f>
        <v>3</v>
      </c>
      <c r="BV31">
        <f>IF(AD31="",0,AD31)</f>
        <v>0</v>
      </c>
      <c r="BW31">
        <f>IF(AG31="",0,AG31)</f>
        <v>0</v>
      </c>
      <c r="BX31">
        <f>IF(AJ31="",0,AJ31)</f>
        <v>0</v>
      </c>
      <c r="BY31">
        <f>IF(AM31="",0,AM31)</f>
        <v>0</v>
      </c>
      <c r="BZ31">
        <f>IF(AP31="",0,AP31)</f>
        <v>0</v>
      </c>
      <c r="CA31">
        <f>IF(AS31="",0,AS31)</f>
        <v>0</v>
      </c>
      <c r="CB31">
        <f>IF(AV31="",0,AV31)</f>
        <v>0</v>
      </c>
      <c r="CC31">
        <f>SUM(BP31:CB31)</f>
        <v>21</v>
      </c>
      <c r="CE31">
        <f>CC31</f>
        <v>21</v>
      </c>
    </row>
    <row r="32" spans="1:83" x14ac:dyDescent="0.25">
      <c r="A32">
        <v>24</v>
      </c>
      <c r="B32" s="4" t="s">
        <v>79</v>
      </c>
      <c r="C32" s="4" t="s">
        <v>80</v>
      </c>
      <c r="D32" s="4">
        <f>(M32+P32+S32+V32+Y32+AB32+AE32+AH32+AK32+AN32+AQ32+AT32+AW32)/10</f>
        <v>3</v>
      </c>
      <c r="E32" s="4">
        <f>G32+I32+J32</f>
        <v>57</v>
      </c>
      <c r="F32" s="4">
        <f>BN32</f>
        <v>3</v>
      </c>
      <c r="G32" s="4">
        <f>CE32</f>
        <v>12</v>
      </c>
      <c r="H32" s="4">
        <f>L32+O32+R32+U32+X32+AA32+AD32+AG32+AJ32+AM32+AP32+AS32+AV32</f>
        <v>12</v>
      </c>
      <c r="I32" s="4">
        <f>IF((M32+P32+S32+V32+Y32+AB32+AE32+AH32+AK32+AN32+AQ32+AT32+AW32)&gt;80,80,(M32+P32+S32+V32+Y32+AB32+AE32+AH32+AK32+AN32+AQ32+AT32+AW32))</f>
        <v>30</v>
      </c>
      <c r="J32" s="4">
        <f>IF((N32+Q32+T32+W32+Z32+AC32+AF32+AI32+AL32+AO32+AR32+AU32+AX32)&gt;40,40,(N32+Q32+T32+W32+Z32+AC32+AF32+AI32+AL32+AO32+AR32+AU32+AX32))</f>
        <v>15</v>
      </c>
      <c r="K32" s="11"/>
      <c r="L32" s="21">
        <f>'[1]Game 1 CANLUBANG STH '!F24</f>
        <v>0</v>
      </c>
      <c r="M32" s="19">
        <v>10</v>
      </c>
      <c r="N32" s="20">
        <v>5</v>
      </c>
      <c r="O32" s="19"/>
      <c r="P32" s="19"/>
      <c r="Q32" s="20"/>
      <c r="R32" s="19">
        <v>3</v>
      </c>
      <c r="S32" s="19">
        <v>10</v>
      </c>
      <c r="T32" s="20">
        <v>5</v>
      </c>
      <c r="U32" s="21"/>
      <c r="V32" s="19"/>
      <c r="W32" s="20"/>
      <c r="X32" s="21"/>
      <c r="Y32" s="19"/>
      <c r="Z32" s="20"/>
      <c r="AA32" s="21">
        <v>9</v>
      </c>
      <c r="AB32" s="19">
        <v>10</v>
      </c>
      <c r="AC32" s="20">
        <v>5</v>
      </c>
      <c r="AD32" s="21"/>
      <c r="AE32" s="19"/>
      <c r="AF32" s="20"/>
      <c r="AG32" s="21"/>
      <c r="AH32" s="19"/>
      <c r="AI32" s="20"/>
      <c r="AJ32" s="21"/>
      <c r="AK32" s="19"/>
      <c r="AL32" s="20"/>
      <c r="AM32" s="21"/>
      <c r="AN32" s="19"/>
      <c r="AO32" s="20"/>
      <c r="AP32" s="21"/>
      <c r="AQ32" s="19"/>
      <c r="AR32" s="20"/>
      <c r="AS32" s="21"/>
      <c r="AT32" s="19"/>
      <c r="AU32" s="20"/>
      <c r="AV32" s="21"/>
      <c r="AW32" s="19"/>
      <c r="AX32" s="20"/>
      <c r="AZ32">
        <f>IF(L32="",0,1)</f>
        <v>1</v>
      </c>
      <c r="BA32">
        <f>IF(O32="",0,1)</f>
        <v>0</v>
      </c>
      <c r="BB32">
        <f>IF(R32="",0,1)</f>
        <v>1</v>
      </c>
      <c r="BC32">
        <f>IF(U32="",0,1)</f>
        <v>0</v>
      </c>
      <c r="BD32">
        <f>IF(X32="",0,1)</f>
        <v>0</v>
      </c>
      <c r="BE32">
        <f>IF(AA32="",0,1)</f>
        <v>1</v>
      </c>
      <c r="BF32">
        <f>IF(AD32="",0,1)</f>
        <v>0</v>
      </c>
      <c r="BG32">
        <f>IF(AG32="",0,1)</f>
        <v>0</v>
      </c>
      <c r="BH32">
        <f>IF(AJ32="",0,1)</f>
        <v>0</v>
      </c>
      <c r="BI32">
        <f>IF(AM32="",0,1)</f>
        <v>0</v>
      </c>
      <c r="BJ32">
        <f>IF(AP32="",0,1)</f>
        <v>0</v>
      </c>
      <c r="BK32">
        <f>IF(AS32="",0,1)</f>
        <v>0</v>
      </c>
      <c r="BL32">
        <f>IF(AV32="",0,1)</f>
        <v>0</v>
      </c>
      <c r="BN32">
        <f>SUM(AZ32:BM32)</f>
        <v>3</v>
      </c>
      <c r="BP32">
        <f>IF(L32="",0,L32)</f>
        <v>0</v>
      </c>
      <c r="BQ32">
        <f>IF(O32="",0,O32)</f>
        <v>0</v>
      </c>
      <c r="BR32">
        <f>IF(R32="",0,R32)</f>
        <v>3</v>
      </c>
      <c r="BS32">
        <f>IF(U32="",0,U32)</f>
        <v>0</v>
      </c>
      <c r="BT32">
        <f>IF(X32="",0,X32)</f>
        <v>0</v>
      </c>
      <c r="BU32">
        <f>IF(AA32="",0,AA32)</f>
        <v>9</v>
      </c>
      <c r="BV32">
        <f>IF(AD32="",0,AD32)</f>
        <v>0</v>
      </c>
      <c r="BW32">
        <f>IF(AG32="",0,AG32)</f>
        <v>0</v>
      </c>
      <c r="BX32">
        <f>IF(AJ32="",0,AJ32)</f>
        <v>0</v>
      </c>
      <c r="BY32">
        <f>IF(AM32="",0,AM32)</f>
        <v>0</v>
      </c>
      <c r="BZ32">
        <f>IF(AP32="",0,AP32)</f>
        <v>0</v>
      </c>
      <c r="CA32">
        <f>IF(AS32="",0,AS32)</f>
        <v>0</v>
      </c>
      <c r="CB32">
        <f>IF(AV32="",0,AV32)</f>
        <v>0</v>
      </c>
      <c r="CC32">
        <f>SUM(BP32:CB32)</f>
        <v>12</v>
      </c>
      <c r="CE32">
        <f>CC32</f>
        <v>12</v>
      </c>
    </row>
    <row r="33" spans="1:83" x14ac:dyDescent="0.25">
      <c r="A33">
        <v>25</v>
      </c>
      <c r="B33" s="4" t="s">
        <v>87</v>
      </c>
      <c r="C33" s="4" t="s">
        <v>89</v>
      </c>
      <c r="D33" s="4">
        <f>(M33+P33+S33+V33+Y33+AB33+AE33+AH33+AK33+AN33+AQ33+AT33+AW33)/10</f>
        <v>3</v>
      </c>
      <c r="E33" s="4">
        <f>G33+I33+J33</f>
        <v>56</v>
      </c>
      <c r="F33" s="4">
        <f>BN33</f>
        <v>2</v>
      </c>
      <c r="G33" s="4">
        <f>CE33</f>
        <v>11</v>
      </c>
      <c r="H33" s="4">
        <f>L33+O33+R33+U33+X33+AA33+AD33+AG33+AJ33+AM33+AP33+AS33+AV33</f>
        <v>11</v>
      </c>
      <c r="I33" s="4">
        <f>IF((M33+P33+S33+V33+Y33+AB33+AE33+AH33+AK33+AN33+AQ33+AT33+AW33)&gt;80,80,(M33+P33+S33+V33+Y33+AB33+AE33+AH33+AK33+AN33+AQ33+AT33+AW33))</f>
        <v>30</v>
      </c>
      <c r="J33" s="4">
        <f>IF((N33+Q33+T33+W33+Z33+AC33+AF33+AI33+AL33+AO33+AR33+AU33+AX33)&gt;40,40,(N33+Q33+T33+W33+Z33+AC33+AF33+AI33+AL33+AO33+AR33+AU33+AX33))</f>
        <v>15</v>
      </c>
      <c r="K33" s="11"/>
      <c r="L33" s="21"/>
      <c r="M33" s="19"/>
      <c r="N33" s="20"/>
      <c r="O33" s="19"/>
      <c r="P33" s="19">
        <v>10</v>
      </c>
      <c r="Q33" s="20">
        <v>5</v>
      </c>
      <c r="R33" s="19">
        <v>9</v>
      </c>
      <c r="S33" s="19">
        <v>10</v>
      </c>
      <c r="T33" s="20">
        <v>5</v>
      </c>
      <c r="U33" s="21"/>
      <c r="V33" s="19"/>
      <c r="W33" s="20"/>
      <c r="X33" s="21"/>
      <c r="Y33" s="19"/>
      <c r="Z33" s="20"/>
      <c r="AA33" s="21">
        <v>2</v>
      </c>
      <c r="AB33" s="19">
        <v>10</v>
      </c>
      <c r="AC33" s="20">
        <v>5</v>
      </c>
      <c r="AD33" s="21"/>
      <c r="AE33" s="19"/>
      <c r="AF33" s="20"/>
      <c r="AG33" s="21"/>
      <c r="AH33" s="19"/>
      <c r="AI33" s="20"/>
      <c r="AJ33" s="21"/>
      <c r="AK33" s="19"/>
      <c r="AL33" s="20"/>
      <c r="AM33" s="21"/>
      <c r="AN33" s="19"/>
      <c r="AO33" s="20"/>
      <c r="AP33" s="21"/>
      <c r="AQ33" s="19"/>
      <c r="AR33" s="20"/>
      <c r="AS33" s="21"/>
      <c r="AT33" s="19"/>
      <c r="AU33" s="20"/>
      <c r="AV33" s="21"/>
      <c r="AW33" s="19"/>
      <c r="AX33" s="20"/>
      <c r="AZ33">
        <f>IF(L33="",0,1)</f>
        <v>0</v>
      </c>
      <c r="BA33">
        <f>IF(O33="",0,1)</f>
        <v>0</v>
      </c>
      <c r="BB33">
        <f>IF(R33="",0,1)</f>
        <v>1</v>
      </c>
      <c r="BC33">
        <f>IF(U33="",0,1)</f>
        <v>0</v>
      </c>
      <c r="BD33">
        <f>IF(X33="",0,1)</f>
        <v>0</v>
      </c>
      <c r="BE33">
        <f>IF(AA33="",0,1)</f>
        <v>1</v>
      </c>
      <c r="BF33">
        <f>IF(AD33="",0,1)</f>
        <v>0</v>
      </c>
      <c r="BG33">
        <f>IF(AG33="",0,1)</f>
        <v>0</v>
      </c>
      <c r="BH33">
        <f>IF(AJ33="",0,1)</f>
        <v>0</v>
      </c>
      <c r="BI33">
        <f>IF(AM33="",0,1)</f>
        <v>0</v>
      </c>
      <c r="BJ33">
        <f>IF(AP33="",0,1)</f>
        <v>0</v>
      </c>
      <c r="BK33">
        <f>IF(AS33="",0,1)</f>
        <v>0</v>
      </c>
      <c r="BL33">
        <f>IF(AV33="",0,1)</f>
        <v>0</v>
      </c>
      <c r="BN33">
        <f>SUM(AZ33:BM33)</f>
        <v>2</v>
      </c>
      <c r="BP33">
        <f>IF(L33="",0,L33)</f>
        <v>0</v>
      </c>
      <c r="BQ33">
        <f>IF(O33="",0,O33)</f>
        <v>0</v>
      </c>
      <c r="BR33">
        <f>IF(R33="",0,R33)</f>
        <v>9</v>
      </c>
      <c r="BS33">
        <f>IF(U33="",0,U33)</f>
        <v>0</v>
      </c>
      <c r="BT33">
        <f>IF(X33="",0,X33)</f>
        <v>0</v>
      </c>
      <c r="BU33">
        <f>IF(AA33="",0,AA33)</f>
        <v>2</v>
      </c>
      <c r="BV33">
        <f>IF(AD33="",0,AD33)</f>
        <v>0</v>
      </c>
      <c r="BW33">
        <f>IF(AG33="",0,AG33)</f>
        <v>0</v>
      </c>
      <c r="BX33">
        <f>IF(AJ33="",0,AJ33)</f>
        <v>0</v>
      </c>
      <c r="BY33">
        <f>IF(AM33="",0,AM33)</f>
        <v>0</v>
      </c>
      <c r="BZ33">
        <f>IF(AP33="",0,AP33)</f>
        <v>0</v>
      </c>
      <c r="CA33">
        <f>IF(AS33="",0,AS33)</f>
        <v>0</v>
      </c>
      <c r="CB33">
        <f>IF(AV33="",0,AV33)</f>
        <v>0</v>
      </c>
      <c r="CC33">
        <f>SUM(BP33:CB33)</f>
        <v>11</v>
      </c>
      <c r="CE33">
        <f>CC33</f>
        <v>11</v>
      </c>
    </row>
    <row r="34" spans="1:83" x14ac:dyDescent="0.25">
      <c r="B34" s="4" t="s">
        <v>73</v>
      </c>
      <c r="C34" s="4" t="s">
        <v>74</v>
      </c>
      <c r="D34" s="4">
        <f>(M34+P34+S34+V34+Y34+AB34+AE34+AH34+AK34+AN34+AQ34+AT34+AW34)/10</f>
        <v>4</v>
      </c>
      <c r="E34" s="4">
        <f>G34+I34+J34</f>
        <v>55</v>
      </c>
      <c r="F34" s="4">
        <f>BN34</f>
        <v>0</v>
      </c>
      <c r="G34" s="4">
        <f>CE34</f>
        <v>0</v>
      </c>
      <c r="H34" s="4">
        <f>L34+O34+R34+U34+X34+AA34+AD34+AG34+AJ34+AM34+AP34+AS34+AV34</f>
        <v>0</v>
      </c>
      <c r="I34" s="4">
        <f>IF((M34+P34+S34+V34+Y34+AB34+AE34+AH34+AK34+AN34+AQ34+AT34+AW34)&gt;80,80,(M34+P34+S34+V34+Y34+AB34+AE34+AH34+AK34+AN34+AQ34+AT34+AW34))</f>
        <v>40</v>
      </c>
      <c r="J34" s="4">
        <f>IF((N34+Q34+T34+W34+Z34+AC34+AF34+AI34+AL34+AO34+AR34+AU34+AX34)&gt;40,40,(N34+Q34+T34+W34+Z34+AC34+AF34+AI34+AL34+AO34+AR34+AU34+AX34))</f>
        <v>15</v>
      </c>
      <c r="K34" s="11"/>
      <c r="L34" s="21"/>
      <c r="M34" s="19">
        <v>10</v>
      </c>
      <c r="N34" s="20">
        <v>5</v>
      </c>
      <c r="P34" s="19">
        <v>10</v>
      </c>
      <c r="Q34" s="20">
        <v>5</v>
      </c>
      <c r="R34" s="19"/>
      <c r="S34" s="19"/>
      <c r="T34" s="19"/>
      <c r="U34" s="21"/>
      <c r="V34" s="19">
        <v>10</v>
      </c>
      <c r="W34" s="20">
        <v>5</v>
      </c>
      <c r="X34" s="21"/>
      <c r="Y34" s="19">
        <v>10</v>
      </c>
      <c r="Z34" s="20"/>
      <c r="AA34" s="21"/>
      <c r="AB34" s="19"/>
      <c r="AC34" s="20"/>
      <c r="AD34" s="21"/>
      <c r="AE34" s="19"/>
      <c r="AF34" s="20"/>
      <c r="AG34" s="21"/>
      <c r="AH34" s="19"/>
      <c r="AI34" s="20"/>
      <c r="AJ34" s="21"/>
      <c r="AK34" s="19"/>
      <c r="AL34" s="20"/>
      <c r="AM34" s="21"/>
      <c r="AN34" s="19"/>
      <c r="AO34" s="20"/>
      <c r="AP34" s="21"/>
      <c r="AQ34" s="19"/>
      <c r="AR34" s="20"/>
      <c r="AS34" s="21"/>
      <c r="AT34" s="19"/>
      <c r="AU34" s="20"/>
      <c r="AV34" s="21"/>
      <c r="AW34" s="19"/>
      <c r="AX34" s="20"/>
      <c r="AZ34">
        <f>IF(L34="",0,1)</f>
        <v>0</v>
      </c>
      <c r="BA34">
        <f>IF(O34="",0,1)</f>
        <v>0</v>
      </c>
      <c r="BB34">
        <f>IF(R34="",0,1)</f>
        <v>0</v>
      </c>
      <c r="BC34">
        <f>IF(U34="",0,1)</f>
        <v>0</v>
      </c>
      <c r="BD34">
        <f>IF(X34="",0,1)</f>
        <v>0</v>
      </c>
      <c r="BE34">
        <f>IF(AA34="",0,1)</f>
        <v>0</v>
      </c>
      <c r="BF34">
        <f>IF(AD34="",0,1)</f>
        <v>0</v>
      </c>
      <c r="BG34">
        <f>IF(AG34="",0,1)</f>
        <v>0</v>
      </c>
      <c r="BH34">
        <f>IF(AJ34="",0,1)</f>
        <v>0</v>
      </c>
      <c r="BI34">
        <f>IF(AM34="",0,1)</f>
        <v>0</v>
      </c>
      <c r="BJ34">
        <f>IF(AP34="",0,1)</f>
        <v>0</v>
      </c>
      <c r="BK34">
        <f>IF(AS34="",0,1)</f>
        <v>0</v>
      </c>
      <c r="BL34">
        <f>IF(AV34="",0,1)</f>
        <v>0</v>
      </c>
      <c r="BN34">
        <f>SUM(AZ34:BM34)</f>
        <v>0</v>
      </c>
      <c r="BP34">
        <f>IF(L34="",0,L34)</f>
        <v>0</v>
      </c>
      <c r="BQ34">
        <f>IF(O34="",0,O34)</f>
        <v>0</v>
      </c>
      <c r="BR34">
        <f>IF(R34="",0,R34)</f>
        <v>0</v>
      </c>
      <c r="BS34">
        <f>IF(U34="",0,U34)</f>
        <v>0</v>
      </c>
      <c r="BT34">
        <f>IF(X34="",0,X34)</f>
        <v>0</v>
      </c>
      <c r="BU34">
        <f>IF(AA34="",0,AA34)</f>
        <v>0</v>
      </c>
      <c r="BV34">
        <f>IF(AD34="",0,AD34)</f>
        <v>0</v>
      </c>
      <c r="BW34">
        <f>IF(AG34="",0,AG34)</f>
        <v>0</v>
      </c>
      <c r="BX34">
        <f>IF(AJ34="",0,AJ34)</f>
        <v>0</v>
      </c>
      <c r="BY34">
        <f>IF(AM34="",0,AM34)</f>
        <v>0</v>
      </c>
      <c r="BZ34">
        <f>IF(AP34="",0,AP34)</f>
        <v>0</v>
      </c>
      <c r="CA34">
        <f>IF(AS34="",0,AS34)</f>
        <v>0</v>
      </c>
      <c r="CB34">
        <f>IF(AV34="",0,AV34)</f>
        <v>0</v>
      </c>
      <c r="CC34">
        <f>SUM(BP34:CB34)</f>
        <v>0</v>
      </c>
      <c r="CE34">
        <f>CC34</f>
        <v>0</v>
      </c>
    </row>
    <row r="35" spans="1:83" x14ac:dyDescent="0.25">
      <c r="B35" s="4" t="s">
        <v>43</v>
      </c>
      <c r="C35" s="4" t="s">
        <v>44</v>
      </c>
      <c r="D35" s="4">
        <f>(M35+P35+S35+V35+Y35+AB35+AE35+AH35+AK35+AN35+AQ35+AT35+AW35)/10</f>
        <v>3</v>
      </c>
      <c r="E35" s="22">
        <f>G35+I35+J35</f>
        <v>54</v>
      </c>
      <c r="F35" s="4">
        <f>BN35</f>
        <v>2</v>
      </c>
      <c r="G35" s="4">
        <f>CE35</f>
        <v>9</v>
      </c>
      <c r="H35" s="4">
        <f>L35+O35+R35+U35+X35+AA35+AD35+AG35+AJ35+AM35+AP35+AS35+AV35</f>
        <v>9</v>
      </c>
      <c r="I35" s="4">
        <f>IF((M35+P35+S35+V35+Y35+AB35+AE35+AH35+AK35+AN35+AQ35+AT35+AW35)&gt;80,80,(M35+P35+S35+V35+Y35+AB35+AE35+AH35+AK35+AN35+AQ35+AT35+AW35))</f>
        <v>30</v>
      </c>
      <c r="J35" s="4">
        <f>IF((N35+Q35+T35+W35+Z35+AC35+AF35+AI35+AL35+AO35+AR35+AU35+AX35)&gt;40,40,(N35+Q35+T35+W35+Z35+AC35+AF35+AI35+AL35+AO35+AR35+AU35+AX35))</f>
        <v>15</v>
      </c>
      <c r="K35" s="11"/>
      <c r="L35" s="21"/>
      <c r="M35" s="19"/>
      <c r="N35" s="20"/>
      <c r="O35" s="19"/>
      <c r="P35" s="19"/>
      <c r="Q35" s="20"/>
      <c r="R35" s="19"/>
      <c r="S35" s="19"/>
      <c r="T35" s="19"/>
      <c r="U35" s="21"/>
      <c r="V35" s="19"/>
      <c r="W35" s="20"/>
      <c r="X35" s="21"/>
      <c r="Y35" s="19"/>
      <c r="Z35" s="20"/>
      <c r="AA35" s="21"/>
      <c r="AB35" s="19">
        <v>10</v>
      </c>
      <c r="AC35" s="20">
        <v>5</v>
      </c>
      <c r="AD35" s="21">
        <v>9</v>
      </c>
      <c r="AE35" s="19">
        <v>10</v>
      </c>
      <c r="AF35" s="20">
        <v>5</v>
      </c>
      <c r="AG35" s="21">
        <v>0</v>
      </c>
      <c r="AH35" s="19">
        <v>10</v>
      </c>
      <c r="AI35" s="20">
        <v>5</v>
      </c>
      <c r="AJ35" s="21"/>
      <c r="AK35" s="19"/>
      <c r="AL35" s="20"/>
      <c r="AM35" s="21"/>
      <c r="AN35" s="19"/>
      <c r="AO35" s="20"/>
      <c r="AP35" s="21"/>
      <c r="AQ35" s="19"/>
      <c r="AR35" s="20"/>
      <c r="AS35" s="21"/>
      <c r="AT35" s="19"/>
      <c r="AU35" s="20"/>
      <c r="AV35" s="21"/>
      <c r="AW35" s="19"/>
      <c r="AX35" s="20"/>
      <c r="AZ35">
        <f>IF(L35="",0,1)</f>
        <v>0</v>
      </c>
      <c r="BA35">
        <f>IF(O35="",0,1)</f>
        <v>0</v>
      </c>
      <c r="BB35">
        <f>IF(R35="",0,1)</f>
        <v>0</v>
      </c>
      <c r="BC35">
        <f>IF(U35="",0,1)</f>
        <v>0</v>
      </c>
      <c r="BD35">
        <f>IF(X35="",0,1)</f>
        <v>0</v>
      </c>
      <c r="BE35">
        <f>IF(AA35="",0,1)</f>
        <v>0</v>
      </c>
      <c r="BF35">
        <f>IF(AD35="",0,1)</f>
        <v>1</v>
      </c>
      <c r="BG35">
        <f>IF(AG35="",0,1)</f>
        <v>1</v>
      </c>
      <c r="BH35">
        <f>IF(AJ35="",0,1)</f>
        <v>0</v>
      </c>
      <c r="BI35">
        <f>IF(AM35="",0,1)</f>
        <v>0</v>
      </c>
      <c r="BJ35">
        <f>IF(AP35="",0,1)</f>
        <v>0</v>
      </c>
      <c r="BK35">
        <f>IF(AS35="",0,1)</f>
        <v>0</v>
      </c>
      <c r="BL35">
        <f>IF(AV35="",0,1)</f>
        <v>0</v>
      </c>
      <c r="BN35">
        <f>SUM(AZ35:BM35)</f>
        <v>2</v>
      </c>
      <c r="BP35">
        <f>IF(L35="",0,L35)</f>
        <v>0</v>
      </c>
      <c r="BQ35">
        <f>IF(O35="",0,O35)</f>
        <v>0</v>
      </c>
      <c r="BR35">
        <f>IF(R35="",0,R35)</f>
        <v>0</v>
      </c>
      <c r="BS35">
        <f>IF(U35="",0,U35)</f>
        <v>0</v>
      </c>
      <c r="BT35">
        <f>IF(X35="",0,X35)</f>
        <v>0</v>
      </c>
      <c r="BU35">
        <f>IF(AA35="",0,AA35)</f>
        <v>0</v>
      </c>
      <c r="BV35">
        <f>IF(AD35="",0,AD35)</f>
        <v>9</v>
      </c>
      <c r="BW35">
        <f>IF(AG35="",0,AG35)</f>
        <v>0</v>
      </c>
      <c r="BX35">
        <f>IF(AJ35="",0,AJ35)</f>
        <v>0</v>
      </c>
      <c r="BY35">
        <f>IF(AM35="",0,AM35)</f>
        <v>0</v>
      </c>
      <c r="BZ35">
        <f>IF(AP35="",0,AP35)</f>
        <v>0</v>
      </c>
      <c r="CA35">
        <f>IF(AS35="",0,AS35)</f>
        <v>0</v>
      </c>
      <c r="CB35">
        <f>IF(AV35="",0,AV35)</f>
        <v>0</v>
      </c>
      <c r="CC35">
        <f>SUM(BP35:CB35)</f>
        <v>9</v>
      </c>
      <c r="CE35">
        <f>CC35</f>
        <v>9</v>
      </c>
    </row>
    <row r="36" spans="1:83" x14ac:dyDescent="0.25">
      <c r="B36" s="4" t="s">
        <v>53</v>
      </c>
      <c r="C36" s="4" t="s">
        <v>54</v>
      </c>
      <c r="D36" s="4">
        <f>(M36+P36+S36+V36+Y36+AB36+AE36+AH36+AK36+AN36+AQ36+AT36+AW36)/10</f>
        <v>3</v>
      </c>
      <c r="E36" s="22">
        <f>G36+I36+J36</f>
        <v>52</v>
      </c>
      <c r="F36" s="4">
        <f>BN36</f>
        <v>2</v>
      </c>
      <c r="G36" s="4">
        <f>CE36</f>
        <v>12</v>
      </c>
      <c r="H36" s="4">
        <f>L36+O36+R36+U36+X36+AA36+AD36+AG36+AJ36+AM36+AP36+AS36+AV36</f>
        <v>12</v>
      </c>
      <c r="I36" s="4">
        <f>IF((M36+P36+S36+V36+Y36+AB36+AE36+AH36+AK36+AN36+AQ36+AT36+AW36)&gt;80,80,(M36+P36+S36+V36+Y36+AB36+AE36+AH36+AK36+AN36+AQ36+AT36+AW36))</f>
        <v>30</v>
      </c>
      <c r="J36" s="4">
        <f>IF((N36+Q36+T36+W36+Z36+AC36+AF36+AI36+AL36+AO36+AR36+AU36+AX36)&gt;40,40,(N36+Q36+T36+W36+Z36+AC36+AF36+AI36+AL36+AO36+AR36+AU36+AX36))</f>
        <v>10</v>
      </c>
      <c r="K36" s="11"/>
      <c r="L36" s="21">
        <v>3</v>
      </c>
      <c r="M36" s="19">
        <v>10</v>
      </c>
      <c r="N36" s="20">
        <v>5</v>
      </c>
      <c r="O36" s="19">
        <v>9</v>
      </c>
      <c r="P36" s="19">
        <v>10</v>
      </c>
      <c r="Q36" s="20">
        <v>5</v>
      </c>
      <c r="R36" s="19"/>
      <c r="S36" s="19"/>
      <c r="T36" s="19"/>
      <c r="U36" s="21"/>
      <c r="V36" s="19">
        <v>10</v>
      </c>
      <c r="W36" s="20"/>
      <c r="X36" s="21"/>
      <c r="Y36" s="19"/>
      <c r="Z36" s="20"/>
      <c r="AA36" s="21"/>
      <c r="AB36" s="19"/>
      <c r="AC36" s="20"/>
      <c r="AD36" s="21"/>
      <c r="AE36" s="19"/>
      <c r="AF36" s="20"/>
      <c r="AG36" s="21"/>
      <c r="AH36" s="19"/>
      <c r="AI36" s="20"/>
      <c r="AJ36" s="21"/>
      <c r="AK36" s="19"/>
      <c r="AL36" s="20"/>
      <c r="AM36" s="21"/>
      <c r="AN36" s="19"/>
      <c r="AO36" s="20"/>
      <c r="AP36" s="21"/>
      <c r="AQ36" s="19"/>
      <c r="AR36" s="20"/>
      <c r="AS36" s="21"/>
      <c r="AT36" s="19"/>
      <c r="AU36" s="20"/>
      <c r="AV36" s="21"/>
      <c r="AW36" s="19"/>
      <c r="AX36" s="20"/>
      <c r="AZ36">
        <f>IF(L36="",0,1)</f>
        <v>1</v>
      </c>
      <c r="BA36">
        <f>IF(O36="",0,1)</f>
        <v>1</v>
      </c>
      <c r="BB36">
        <f>IF(R36="",0,1)</f>
        <v>0</v>
      </c>
      <c r="BC36">
        <f>IF(U36="",0,1)</f>
        <v>0</v>
      </c>
      <c r="BD36">
        <f>IF(X36="",0,1)</f>
        <v>0</v>
      </c>
      <c r="BE36">
        <f>IF(AA36="",0,1)</f>
        <v>0</v>
      </c>
      <c r="BF36">
        <f>IF(AD36="",0,1)</f>
        <v>0</v>
      </c>
      <c r="BG36">
        <f>IF(AG36="",0,1)</f>
        <v>0</v>
      </c>
      <c r="BH36">
        <f>IF(AJ36="",0,1)</f>
        <v>0</v>
      </c>
      <c r="BI36">
        <f>IF(AM36="",0,1)</f>
        <v>0</v>
      </c>
      <c r="BJ36">
        <f>IF(AP36="",0,1)</f>
        <v>0</v>
      </c>
      <c r="BK36">
        <f>IF(AS36="",0,1)</f>
        <v>0</v>
      </c>
      <c r="BL36">
        <f>IF(AV36="",0,1)</f>
        <v>0</v>
      </c>
      <c r="BN36">
        <f>SUM(AZ36:BM36)</f>
        <v>2</v>
      </c>
      <c r="BP36">
        <f>IF(L36="",0,L36)</f>
        <v>3</v>
      </c>
      <c r="BQ36">
        <f>IF(O36="",0,O36)</f>
        <v>9</v>
      </c>
      <c r="BR36">
        <f>IF(R36="",0,R36)</f>
        <v>0</v>
      </c>
      <c r="BS36">
        <f>IF(U36="",0,U36)</f>
        <v>0</v>
      </c>
      <c r="BT36">
        <f>IF(X36="",0,X36)</f>
        <v>0</v>
      </c>
      <c r="BU36">
        <f>IF(AA36="",0,AA36)</f>
        <v>0</v>
      </c>
      <c r="BV36">
        <f>IF(AD36="",0,AD36)</f>
        <v>0</v>
      </c>
      <c r="BW36">
        <f>IF(AG36="",0,AG36)</f>
        <v>0</v>
      </c>
      <c r="BX36">
        <f>IF(AJ36="",0,AJ36)</f>
        <v>0</v>
      </c>
      <c r="BY36">
        <f>IF(AM36="",0,AM36)</f>
        <v>0</v>
      </c>
      <c r="BZ36">
        <f>IF(AP36="",0,AP36)</f>
        <v>0</v>
      </c>
      <c r="CA36">
        <f>IF(AS36="",0,AS36)</f>
        <v>0</v>
      </c>
      <c r="CB36">
        <f>IF(AV36="",0,AV36)</f>
        <v>0</v>
      </c>
      <c r="CC36">
        <f>SUM(BP36:CB36)</f>
        <v>12</v>
      </c>
      <c r="CE36">
        <f>CC36</f>
        <v>12</v>
      </c>
    </row>
    <row r="37" spans="1:83" x14ac:dyDescent="0.25">
      <c r="B37" s="4" t="s">
        <v>55</v>
      </c>
      <c r="C37" s="4" t="s">
        <v>56</v>
      </c>
      <c r="D37" s="4">
        <f>(M37+P37+S37+V37+Y37+AB37+AE37+AH37+AK37+AN37+AQ37+AT37+AW37)/10</f>
        <v>3</v>
      </c>
      <c r="E37" s="4">
        <f>G37+I37+J37</f>
        <v>46</v>
      </c>
      <c r="F37" s="4">
        <f>BN37</f>
        <v>1</v>
      </c>
      <c r="G37" s="4">
        <f>CE37</f>
        <v>1</v>
      </c>
      <c r="H37" s="4">
        <f>L37+O37+R37+U37+X37+AA37+AD37+AG37+AJ37+AM37+AP37+AS37+AV37</f>
        <v>1</v>
      </c>
      <c r="I37" s="4">
        <f>IF((M37+P37+S37+V37+Y37+AB37+AE37+AH37+AK37+AN37+AQ37+AT37+AW37)&gt;80,80,(M37+P37+S37+V37+Y37+AB37+AE37+AH37+AK37+AN37+AQ37+AT37+AW37))</f>
        <v>30</v>
      </c>
      <c r="J37" s="4">
        <f>IF((N37+Q37+T37+W37+Z37+AC37+AF37+AI37+AL37+AO37+AR37+AU37+AX37)&gt;40,40,(N37+Q37+T37+W37+Z37+AC37+AF37+AI37+AL37+AO37+AR37+AU37+AX37))</f>
        <v>15</v>
      </c>
      <c r="K37" s="11"/>
      <c r="L37" s="21"/>
      <c r="M37" s="19"/>
      <c r="N37" s="20"/>
      <c r="O37" s="19"/>
      <c r="P37" s="19"/>
      <c r="Q37" s="20"/>
      <c r="R37" s="21">
        <v>1</v>
      </c>
      <c r="S37" s="19">
        <v>10</v>
      </c>
      <c r="T37" s="20">
        <v>5</v>
      </c>
      <c r="U37" s="21"/>
      <c r="V37" s="19">
        <v>10</v>
      </c>
      <c r="W37" s="20">
        <v>5</v>
      </c>
      <c r="X37" s="21"/>
      <c r="Y37" s="19">
        <v>10</v>
      </c>
      <c r="Z37" s="20">
        <v>5</v>
      </c>
      <c r="AA37" s="21"/>
      <c r="AB37" s="19"/>
      <c r="AC37" s="20"/>
      <c r="AD37" s="21"/>
      <c r="AE37" s="19"/>
      <c r="AF37" s="20"/>
      <c r="AG37" s="21"/>
      <c r="AH37" s="19"/>
      <c r="AI37" s="20"/>
      <c r="AJ37" s="21"/>
      <c r="AK37" s="19"/>
      <c r="AL37" s="20"/>
      <c r="AM37" s="21"/>
      <c r="AN37" s="19"/>
      <c r="AO37" s="20"/>
      <c r="AP37" s="21"/>
      <c r="AQ37" s="19"/>
      <c r="AR37" s="20"/>
      <c r="AS37" s="21"/>
      <c r="AT37" s="19"/>
      <c r="AU37" s="20"/>
      <c r="AV37" s="21"/>
      <c r="AW37" s="19"/>
      <c r="AX37" s="20"/>
      <c r="AZ37">
        <f>IF(L37="",0,1)</f>
        <v>0</v>
      </c>
      <c r="BA37">
        <f>IF(O37="",0,1)</f>
        <v>0</v>
      </c>
      <c r="BB37">
        <f>IF(R37="",0,1)</f>
        <v>1</v>
      </c>
      <c r="BC37">
        <f>IF(U37="",0,1)</f>
        <v>0</v>
      </c>
      <c r="BD37">
        <f>IF(X37="",0,1)</f>
        <v>0</v>
      </c>
      <c r="BE37">
        <f>IF(AA37="",0,1)</f>
        <v>0</v>
      </c>
      <c r="BF37">
        <f>IF(AD37="",0,1)</f>
        <v>0</v>
      </c>
      <c r="BG37">
        <f>IF(AG37="",0,1)</f>
        <v>0</v>
      </c>
      <c r="BH37">
        <f>IF(AJ37="",0,1)</f>
        <v>0</v>
      </c>
      <c r="BI37">
        <f>IF(AM37="",0,1)</f>
        <v>0</v>
      </c>
      <c r="BJ37">
        <f>IF(AP37="",0,1)</f>
        <v>0</v>
      </c>
      <c r="BK37">
        <f>IF(AS37="",0,1)</f>
        <v>0</v>
      </c>
      <c r="BL37">
        <f>IF(AV37="",0,1)</f>
        <v>0</v>
      </c>
      <c r="BN37">
        <f>SUM(AZ37:BM37)</f>
        <v>1</v>
      </c>
      <c r="BP37">
        <f>IF(L37="",0,L37)</f>
        <v>0</v>
      </c>
      <c r="BQ37">
        <f>IF(O37="",0,O37)</f>
        <v>0</v>
      </c>
      <c r="BR37">
        <f>IF(R37="",0,R37)</f>
        <v>1</v>
      </c>
      <c r="BS37">
        <f>IF(U37="",0,U37)</f>
        <v>0</v>
      </c>
      <c r="BT37">
        <f>IF(X37="",0,X37)</f>
        <v>0</v>
      </c>
      <c r="BU37">
        <f>IF(AA37="",0,AA37)</f>
        <v>0</v>
      </c>
      <c r="BV37">
        <f>IF(AD37="",0,AD37)</f>
        <v>0</v>
      </c>
      <c r="BW37">
        <f>IF(AG37="",0,AG37)</f>
        <v>0</v>
      </c>
      <c r="BX37">
        <f>IF(AJ37="",0,AJ37)</f>
        <v>0</v>
      </c>
      <c r="BY37">
        <f>IF(AM37="",0,AM37)</f>
        <v>0</v>
      </c>
      <c r="BZ37">
        <f>IF(AP37="",0,AP37)</f>
        <v>0</v>
      </c>
      <c r="CA37">
        <f>IF(AS37="",0,AS37)</f>
        <v>0</v>
      </c>
      <c r="CB37">
        <f>IF(AV37="",0,AV37)</f>
        <v>0</v>
      </c>
      <c r="CC37">
        <f>SUM(BP37:CB37)</f>
        <v>1</v>
      </c>
      <c r="CE37">
        <f>CC37</f>
        <v>1</v>
      </c>
    </row>
    <row r="38" spans="1:83" x14ac:dyDescent="0.25">
      <c r="B38" s="4" t="s">
        <v>34</v>
      </c>
      <c r="C38" s="4" t="s">
        <v>35</v>
      </c>
      <c r="D38" s="4">
        <f>(M38+P38+S38+V38+Y38+AB38+AE38+AH38+AK38+AN38+AQ38+AT38+AW38)/10</f>
        <v>3</v>
      </c>
      <c r="E38">
        <f>G38+I38+J38</f>
        <v>45</v>
      </c>
      <c r="F38" s="4">
        <f>BN38</f>
        <v>0</v>
      </c>
      <c r="G38" s="4">
        <f>CE38</f>
        <v>0</v>
      </c>
      <c r="H38" s="4">
        <f>L38+O38+R38+U38+X38+AA38+AD38+AG38+AJ38+AM38+AP38+AS38+AV38</f>
        <v>0</v>
      </c>
      <c r="I38" s="4">
        <f>IF((M38+P38+S38+V38+Y38+AB38+AE38+AH38+AK38+AN38+AQ38+AT38+AW38)&gt;80,80,(M38+P38+S38+V38+Y38+AB38+AE38+AH38+AK38+AN38+AQ38+AT38+AW38))</f>
        <v>30</v>
      </c>
      <c r="J38" s="4">
        <f>IF((N38+Q38+T38+W38+Z38+AC38+AF38+AI38+AL38+AO38+AR38+AU38+AX38)&gt;40,40,(N38+Q38+T38+W38+Z38+AC38+AF38+AI38+AL38+AO38+AR38+AU38+AX38))</f>
        <v>15</v>
      </c>
      <c r="L38" s="17"/>
      <c r="N38" s="18"/>
      <c r="P38" s="19">
        <v>10</v>
      </c>
      <c r="Q38" s="20">
        <v>5</v>
      </c>
      <c r="S38" s="19">
        <v>10</v>
      </c>
      <c r="T38" s="19">
        <v>5</v>
      </c>
      <c r="U38" s="17"/>
      <c r="W38" s="18"/>
      <c r="X38" s="17"/>
      <c r="Y38" s="19"/>
      <c r="Z38" s="20"/>
      <c r="AA38" s="17"/>
      <c r="AB38" s="19">
        <v>10</v>
      </c>
      <c r="AC38" s="20">
        <v>5</v>
      </c>
      <c r="AD38" s="17"/>
      <c r="AF38" s="18"/>
      <c r="AG38" s="17"/>
      <c r="AI38" s="18"/>
      <c r="AJ38" s="17"/>
      <c r="AL38" s="18"/>
      <c r="AM38" s="17"/>
      <c r="AO38" s="18"/>
      <c r="AP38" s="17"/>
      <c r="AR38" s="18"/>
      <c r="AS38" s="17"/>
      <c r="AU38" s="18"/>
      <c r="AV38" s="17"/>
      <c r="AX38" s="18"/>
    </row>
    <row r="39" spans="1:83" x14ac:dyDescent="0.25">
      <c r="B39" s="4" t="s">
        <v>81</v>
      </c>
      <c r="C39" s="4" t="s">
        <v>82</v>
      </c>
      <c r="D39" s="4">
        <f>(M39+P39+S39+V39+Y39+AB39+AE39+AH39+AK39+AN39+AQ39+AT39+AW39)/10</f>
        <v>1</v>
      </c>
      <c r="E39" s="4">
        <f>G39+I39+J39</f>
        <v>35</v>
      </c>
      <c r="F39" s="4">
        <f>BN39</f>
        <v>1</v>
      </c>
      <c r="G39" s="4">
        <f>CE39</f>
        <v>25</v>
      </c>
      <c r="H39" s="4">
        <f>L39+O39+R39+U39+X39+AA39+AD39+AG39+AJ39+AM39+AP39+AS39+AV39</f>
        <v>25</v>
      </c>
      <c r="I39" s="4">
        <f>IF((M39+P39+S39+V39+Y39+AB39+AE39+AH39+AK39+AN39+AQ39+AT39+AW39)&gt;80,80,(M39+P39+S39+V39+Y39+AB39+AE39+AH39+AK39+AN39+AQ39+AT39+AW39))</f>
        <v>10</v>
      </c>
      <c r="J39" s="4">
        <f>IF((N39+Q39+T39+W39+Z39+AC39+AF39+AI39+AL39+AO39+AR39+AU39+AX39)&gt;40,40,(N39+Q39+T39+W39+Z39+AC39+AF39+AI39+AL39+AO39+AR39+AU39+AX39))</f>
        <v>0</v>
      </c>
      <c r="K39" s="11"/>
      <c r="L39" s="21"/>
      <c r="M39" s="19"/>
      <c r="N39" s="20"/>
      <c r="O39" s="19"/>
      <c r="P39" s="19"/>
      <c r="Q39" s="20"/>
      <c r="R39" s="21"/>
      <c r="S39" s="19"/>
      <c r="T39" s="20"/>
      <c r="U39" s="21"/>
      <c r="V39" s="19"/>
      <c r="W39" s="20"/>
      <c r="X39" s="21"/>
      <c r="Y39" s="19"/>
      <c r="Z39" s="20"/>
      <c r="AA39" s="21">
        <f>20+5</f>
        <v>25</v>
      </c>
      <c r="AB39" s="19">
        <v>10</v>
      </c>
      <c r="AC39" s="20"/>
      <c r="AD39" s="21"/>
      <c r="AE39" s="19"/>
      <c r="AF39" s="20"/>
      <c r="AG39" s="21"/>
      <c r="AH39" s="19"/>
      <c r="AI39" s="20"/>
      <c r="AJ39" s="21"/>
      <c r="AK39" s="19"/>
      <c r="AL39" s="20"/>
      <c r="AM39" s="21"/>
      <c r="AN39" s="19"/>
      <c r="AO39" s="20"/>
      <c r="AP39" s="21"/>
      <c r="AQ39" s="19"/>
      <c r="AR39" s="20"/>
      <c r="AS39" s="21"/>
      <c r="AT39" s="19"/>
      <c r="AU39" s="20"/>
      <c r="AV39" s="21"/>
      <c r="AW39" s="19"/>
      <c r="AX39" s="20"/>
      <c r="AZ39">
        <f>IF(L39="",0,1)</f>
        <v>0</v>
      </c>
      <c r="BA39">
        <f>IF(O39="",0,1)</f>
        <v>0</v>
      </c>
      <c r="BB39">
        <f>IF(R39="",0,1)</f>
        <v>0</v>
      </c>
      <c r="BC39">
        <f>IF(U39="",0,1)</f>
        <v>0</v>
      </c>
      <c r="BD39">
        <f>IF(X39="",0,1)</f>
        <v>0</v>
      </c>
      <c r="BE39">
        <f>IF(AA39="",0,1)</f>
        <v>1</v>
      </c>
      <c r="BF39">
        <f>IF(AD39="",0,1)</f>
        <v>0</v>
      </c>
      <c r="BG39">
        <f>IF(AG39="",0,1)</f>
        <v>0</v>
      </c>
      <c r="BH39">
        <f>IF(AJ39="",0,1)</f>
        <v>0</v>
      </c>
      <c r="BI39">
        <f>IF(AM39="",0,1)</f>
        <v>0</v>
      </c>
      <c r="BJ39">
        <f>IF(AP39="",0,1)</f>
        <v>0</v>
      </c>
      <c r="BK39">
        <f>IF(AS39="",0,1)</f>
        <v>0</v>
      </c>
      <c r="BL39">
        <f>IF(AV39="",0,1)</f>
        <v>0</v>
      </c>
      <c r="BN39">
        <f>SUM(AZ39:BM39)</f>
        <v>1</v>
      </c>
      <c r="BP39">
        <f>IF(L39="",0,L39)</f>
        <v>0</v>
      </c>
      <c r="BQ39">
        <f>IF(O39="",0,O39)</f>
        <v>0</v>
      </c>
      <c r="BR39">
        <f>IF(R39="",0,R39)</f>
        <v>0</v>
      </c>
      <c r="BS39">
        <f>IF(U39="",0,U39)</f>
        <v>0</v>
      </c>
      <c r="BT39">
        <f>IF(X39="",0,X39)</f>
        <v>0</v>
      </c>
      <c r="BU39">
        <f>IF(AA39="",0,AA39)</f>
        <v>25</v>
      </c>
      <c r="BV39">
        <f>IF(AD39="",0,AD39)</f>
        <v>0</v>
      </c>
      <c r="BW39">
        <f>IF(AG39="",0,AG39)</f>
        <v>0</v>
      </c>
      <c r="BX39">
        <f>IF(AJ39="",0,AJ39)</f>
        <v>0</v>
      </c>
      <c r="BY39">
        <f>IF(AM39="",0,AM39)</f>
        <v>0</v>
      </c>
      <c r="BZ39">
        <f>IF(AP39="",0,AP39)</f>
        <v>0</v>
      </c>
      <c r="CA39">
        <f>IF(AS39="",0,AS39)</f>
        <v>0</v>
      </c>
      <c r="CB39">
        <f>IF(AV39="",0,AV39)</f>
        <v>0</v>
      </c>
      <c r="CC39">
        <f>SUM(BP39:CB39)</f>
        <v>25</v>
      </c>
      <c r="CE39">
        <f>CC39</f>
        <v>25</v>
      </c>
    </row>
    <row r="40" spans="1:83" x14ac:dyDescent="0.25">
      <c r="B40" s="4" t="s">
        <v>67</v>
      </c>
      <c r="C40" s="4" t="s">
        <v>99</v>
      </c>
      <c r="D40" s="4">
        <f>(M40+P40+S40+V40+Y40+AB40+AE40+AH40+AK40+AN40+AQ40+AT40+AW40)/10</f>
        <v>2</v>
      </c>
      <c r="E40" s="4">
        <f>G40+I40+J40</f>
        <v>33</v>
      </c>
      <c r="F40" s="4">
        <f>BN40</f>
        <v>1</v>
      </c>
      <c r="G40" s="4">
        <f>CE40</f>
        <v>3</v>
      </c>
      <c r="H40" s="4">
        <f>L40+O40+R40+U40+X40+AA40+AD40+AG40+AJ40+AM40+AP40+AS40+AV40</f>
        <v>3</v>
      </c>
      <c r="I40" s="4">
        <f>IF((M40+P40+S40+V40+Y40+AB40+AE40+AH40+AK40+AN40+AQ40+AT40+AW40)&gt;80,80,(M40+P40+S40+V40+Y40+AB40+AE40+AH40+AK40+AN40+AQ40+AT40+AW40))</f>
        <v>20</v>
      </c>
      <c r="J40" s="4">
        <f>IF((N40+Q40+T40+W40+Z40+AC40+AF40+AI40+AL40+AO40+AR40+AU40+AX40)&gt;40,40,(N40+Q40+T40+W40+Z40+AC40+AF40+AI40+AL40+AO40+AR40+AU40+AX40))</f>
        <v>10</v>
      </c>
      <c r="K40" s="11"/>
      <c r="L40" s="21"/>
      <c r="M40" s="19"/>
      <c r="N40" s="20"/>
      <c r="O40" s="19"/>
      <c r="P40" s="19"/>
      <c r="Q40" s="20"/>
      <c r="R40" s="21"/>
      <c r="S40" s="19"/>
      <c r="T40" s="20"/>
      <c r="U40" s="21">
        <v>3</v>
      </c>
      <c r="V40" s="19">
        <v>10</v>
      </c>
      <c r="W40" s="20">
        <v>5</v>
      </c>
      <c r="X40" s="21"/>
      <c r="Y40" s="19">
        <v>10</v>
      </c>
      <c r="Z40" s="20">
        <v>5</v>
      </c>
      <c r="AA40" s="21"/>
      <c r="AB40" s="19"/>
      <c r="AC40" s="20"/>
      <c r="AD40" s="21"/>
      <c r="AE40" s="19"/>
      <c r="AF40" s="20"/>
      <c r="AG40" s="21"/>
      <c r="AH40" s="19"/>
      <c r="AI40" s="20"/>
      <c r="AJ40" s="21"/>
      <c r="AK40" s="19"/>
      <c r="AL40" s="20"/>
      <c r="AM40" s="21"/>
      <c r="AN40" s="19"/>
      <c r="AO40" s="20"/>
      <c r="AP40" s="21"/>
      <c r="AQ40" s="19"/>
      <c r="AR40" s="20"/>
      <c r="AS40" s="21"/>
      <c r="AT40" s="19"/>
      <c r="AU40" s="20"/>
      <c r="AV40" s="21"/>
      <c r="AW40" s="19"/>
      <c r="AX40" s="20"/>
      <c r="AZ40">
        <f>IF(L40="",0,1)</f>
        <v>0</v>
      </c>
      <c r="BA40">
        <f>IF(O40="",0,1)</f>
        <v>0</v>
      </c>
      <c r="BB40">
        <f>IF(R40="",0,1)</f>
        <v>0</v>
      </c>
      <c r="BC40">
        <f>IF(U40="",0,1)</f>
        <v>1</v>
      </c>
      <c r="BD40">
        <f>IF(X40="",0,1)</f>
        <v>0</v>
      </c>
      <c r="BE40">
        <f>IF(AA40="",0,1)</f>
        <v>0</v>
      </c>
      <c r="BF40">
        <f>IF(AD40="",0,1)</f>
        <v>0</v>
      </c>
      <c r="BG40">
        <f>IF(AG40="",0,1)</f>
        <v>0</v>
      </c>
      <c r="BH40">
        <f>IF(AJ40="",0,1)</f>
        <v>0</v>
      </c>
      <c r="BI40">
        <f>IF(AM40="",0,1)</f>
        <v>0</v>
      </c>
      <c r="BJ40">
        <f>IF(AP40="",0,1)</f>
        <v>0</v>
      </c>
      <c r="BK40">
        <f>IF(AS40="",0,1)</f>
        <v>0</v>
      </c>
      <c r="BL40">
        <f>IF(AV40="",0,1)</f>
        <v>0</v>
      </c>
      <c r="BN40">
        <f>SUM(AZ40:BM40)</f>
        <v>1</v>
      </c>
      <c r="BP40">
        <f>IF(L40="",0,L40)</f>
        <v>0</v>
      </c>
      <c r="BQ40">
        <f>IF(O40="",0,O40)</f>
        <v>0</v>
      </c>
      <c r="BR40">
        <f>IF(R40="",0,R40)</f>
        <v>0</v>
      </c>
      <c r="BS40">
        <f>IF(U40="",0,U40)</f>
        <v>3</v>
      </c>
      <c r="BT40">
        <f>IF(X40="",0,X40)</f>
        <v>0</v>
      </c>
      <c r="BU40">
        <f>IF(AA40="",0,AA40)</f>
        <v>0</v>
      </c>
      <c r="BV40">
        <f>IF(AD40="",0,AD40)</f>
        <v>0</v>
      </c>
      <c r="BW40">
        <f>IF(AG40="",0,AG40)</f>
        <v>0</v>
      </c>
      <c r="BX40">
        <f>IF(AJ40="",0,AJ40)</f>
        <v>0</v>
      </c>
      <c r="BY40">
        <f>IF(AM40="",0,AM40)</f>
        <v>0</v>
      </c>
      <c r="BZ40">
        <f>IF(AP40="",0,AP40)</f>
        <v>0</v>
      </c>
      <c r="CA40">
        <f>IF(AS40="",0,AS40)</f>
        <v>0</v>
      </c>
      <c r="CB40">
        <f>IF(AV40="",0,AV40)</f>
        <v>0</v>
      </c>
      <c r="CC40">
        <f>SUM(BP40:CB40)</f>
        <v>3</v>
      </c>
      <c r="CE40">
        <f>CC40</f>
        <v>3</v>
      </c>
    </row>
    <row r="41" spans="1:83" x14ac:dyDescent="0.25">
      <c r="B41" s="4" t="s">
        <v>40</v>
      </c>
      <c r="C41" s="4" t="s">
        <v>41</v>
      </c>
      <c r="D41" s="4">
        <f>(M41+P41+S41+V41+Y41+AB41+AE41+AH41+AK41+AN41+AQ41+AT41+AW41)/10</f>
        <v>2</v>
      </c>
      <c r="E41" s="4">
        <f>G41+I41+J41</f>
        <v>32</v>
      </c>
      <c r="F41" s="4">
        <f>BN41</f>
        <v>1</v>
      </c>
      <c r="G41" s="4">
        <f>CE41</f>
        <v>2</v>
      </c>
      <c r="H41" s="4">
        <f>L41+O41+R41+U41+X41+AA41+AD41+AG41+AJ41+AM41+AP41+AS41+AV41</f>
        <v>2</v>
      </c>
      <c r="I41" s="4">
        <f>IF((M41+P41+S41+V41+Y41+AB41+AE41+AH41+AK41+AN41+AQ41+AT41+AW41)&gt;80,80,(M41+P41+S41+V41+Y41+AB41+AE41+AH41+AK41+AN41+AQ41+AT41+AW41))</f>
        <v>20</v>
      </c>
      <c r="J41" s="4">
        <f>IF((N41+Q41+T41+W41+Z41+AC41+AF41+AI41+AL41+AO41+AR41+AU41+AX41)&gt;40,40,(N41+Q41+T41+W41+Z41+AC41+AF41+AI41+AL41+AO41+AR41+AU41+AX41))</f>
        <v>10</v>
      </c>
      <c r="K41" s="11"/>
      <c r="L41" s="21"/>
      <c r="M41" s="19"/>
      <c r="N41" s="20"/>
      <c r="O41" s="19">
        <v>2</v>
      </c>
      <c r="P41" s="19">
        <v>10</v>
      </c>
      <c r="Q41" s="20">
        <v>5</v>
      </c>
      <c r="R41" s="21"/>
      <c r="S41" s="19">
        <v>10</v>
      </c>
      <c r="T41" s="20">
        <v>5</v>
      </c>
      <c r="U41" s="21"/>
      <c r="V41" s="19"/>
      <c r="W41" s="20"/>
      <c r="X41" s="21"/>
      <c r="Y41" s="19"/>
      <c r="Z41" s="20"/>
      <c r="AA41" s="21"/>
      <c r="AB41" s="19"/>
      <c r="AC41" s="20"/>
      <c r="AD41" s="21"/>
      <c r="AE41" s="19"/>
      <c r="AF41" s="20"/>
      <c r="AG41" s="21"/>
      <c r="AH41" s="19"/>
      <c r="AI41" s="20"/>
      <c r="AJ41" s="21"/>
      <c r="AK41" s="19"/>
      <c r="AL41" s="20"/>
      <c r="AM41" s="21"/>
      <c r="AN41" s="19"/>
      <c r="AO41" s="20"/>
      <c r="AP41" s="21"/>
      <c r="AQ41" s="19"/>
      <c r="AR41" s="20"/>
      <c r="AS41" s="21"/>
      <c r="AT41" s="19"/>
      <c r="AU41" s="20"/>
      <c r="AV41" s="21"/>
      <c r="AW41" s="19"/>
      <c r="AX41" s="20"/>
      <c r="AZ41">
        <f>IF(L41="",0,1)</f>
        <v>0</v>
      </c>
      <c r="BA41">
        <f>IF(O41="",0,1)</f>
        <v>1</v>
      </c>
      <c r="BB41">
        <f>IF(R41="",0,1)</f>
        <v>0</v>
      </c>
      <c r="BC41">
        <f>IF(U41="",0,1)</f>
        <v>0</v>
      </c>
      <c r="BD41">
        <f>IF(X41="",0,1)</f>
        <v>0</v>
      </c>
      <c r="BE41">
        <f>IF(AA41="",0,1)</f>
        <v>0</v>
      </c>
      <c r="BF41">
        <f>IF(AD41="",0,1)</f>
        <v>0</v>
      </c>
      <c r="BG41">
        <f>IF(AG41="",0,1)</f>
        <v>0</v>
      </c>
      <c r="BH41">
        <f>IF(AJ41="",0,1)</f>
        <v>0</v>
      </c>
      <c r="BI41">
        <f>IF(AM41="",0,1)</f>
        <v>0</v>
      </c>
      <c r="BJ41">
        <f>IF(AP41="",0,1)</f>
        <v>0</v>
      </c>
      <c r="BK41">
        <f>IF(AS41="",0,1)</f>
        <v>0</v>
      </c>
      <c r="BL41">
        <f>IF(AV41="",0,1)</f>
        <v>0</v>
      </c>
      <c r="BN41">
        <f>SUM(AZ41:BM41)</f>
        <v>1</v>
      </c>
      <c r="BP41">
        <f>IF(L41="",0,L41)</f>
        <v>0</v>
      </c>
      <c r="BQ41">
        <f>IF(O41="",0,O41)</f>
        <v>2</v>
      </c>
      <c r="BR41">
        <f>IF(R41="",0,R41)</f>
        <v>0</v>
      </c>
      <c r="BS41">
        <f>IF(U41="",0,U41)</f>
        <v>0</v>
      </c>
      <c r="BT41">
        <f>IF(X41="",0,X41)</f>
        <v>0</v>
      </c>
      <c r="BU41">
        <f>IF(AA41="",0,AA41)</f>
        <v>0</v>
      </c>
      <c r="BV41">
        <f>IF(AD41="",0,AD41)</f>
        <v>0</v>
      </c>
      <c r="BW41">
        <f>IF(AG41="",0,AG41)</f>
        <v>0</v>
      </c>
      <c r="BX41">
        <f>IF(AJ41="",0,AJ41)</f>
        <v>0</v>
      </c>
      <c r="BY41">
        <f>IF(AM41="",0,AM41)</f>
        <v>0</v>
      </c>
      <c r="BZ41">
        <f>IF(AP41="",0,AP41)</f>
        <v>0</v>
      </c>
      <c r="CA41">
        <f>IF(AS41="",0,AS41)</f>
        <v>0</v>
      </c>
      <c r="CB41">
        <f>IF(AV41="",0,AV41)</f>
        <v>0</v>
      </c>
      <c r="CC41">
        <f>SUM(BP41:CB41)</f>
        <v>2</v>
      </c>
      <c r="CE41">
        <f>CC41</f>
        <v>2</v>
      </c>
    </row>
    <row r="42" spans="1:83" x14ac:dyDescent="0.25">
      <c r="B42" s="4" t="s">
        <v>104</v>
      </c>
      <c r="C42" s="4" t="s">
        <v>105</v>
      </c>
      <c r="D42" s="4">
        <f>(M42+P42+S42+V42+Y42+AB42+AE42+AH42+AK42+AN42+AQ42+AT42+AW42)/10</f>
        <v>1</v>
      </c>
      <c r="E42" s="4">
        <f>G42+I42+J42</f>
        <v>28</v>
      </c>
      <c r="F42" s="4">
        <f>BN42</f>
        <v>1</v>
      </c>
      <c r="G42" s="4">
        <f>CE42</f>
        <v>13</v>
      </c>
      <c r="H42" s="4">
        <f>L42+O42+R42+U42+X42+AA42+AD42+AG42+AJ42+AM42+AP42+AS42+AV42</f>
        <v>13</v>
      </c>
      <c r="I42" s="4">
        <f>IF((M42+P42+S42+V42+Y42+AB42+AE42+AH42+AK42+AN42+AQ42+AT42+AW42)&gt;80,80,(M42+P42+S42+V42+Y42+AB42+AE42+AH42+AK42+AN42+AQ42+AT42+AW42))</f>
        <v>10</v>
      </c>
      <c r="J42" s="4">
        <f>IF((N42+Q42+T42+W42+Z42+AC42+AF42+AI42+AL42+AO42+AR42+AU42+AX42)&gt;40,40,(N42+Q42+T42+W42+Z42+AC42+AF42+AI42+AL42+AO42+AR42+AU42+AX42))</f>
        <v>5</v>
      </c>
      <c r="K42" s="11"/>
      <c r="L42" s="21">
        <f>'[1]Game 1 CANLUBANG STH '!F20</f>
        <v>13</v>
      </c>
      <c r="M42" s="19"/>
      <c r="N42" s="20"/>
      <c r="O42" s="19"/>
      <c r="P42" s="19"/>
      <c r="Q42" s="20"/>
      <c r="R42" s="21"/>
      <c r="S42" s="19"/>
      <c r="T42" s="20"/>
      <c r="U42" s="21"/>
      <c r="V42" s="19"/>
      <c r="W42" s="20"/>
      <c r="X42" s="21"/>
      <c r="Y42" s="19"/>
      <c r="Z42" s="20"/>
      <c r="AA42" s="21"/>
      <c r="AB42" s="19">
        <v>10</v>
      </c>
      <c r="AC42" s="20">
        <v>5</v>
      </c>
      <c r="AD42" s="21"/>
      <c r="AE42" s="19"/>
      <c r="AF42" s="20"/>
      <c r="AG42" s="21"/>
      <c r="AH42" s="19"/>
      <c r="AI42" s="20"/>
      <c r="AJ42" s="21"/>
      <c r="AK42" s="19"/>
      <c r="AL42" s="20"/>
      <c r="AM42" s="21"/>
      <c r="AN42" s="19"/>
      <c r="AO42" s="20"/>
      <c r="AP42" s="21"/>
      <c r="AQ42" s="19"/>
      <c r="AR42" s="20"/>
      <c r="AS42" s="21"/>
      <c r="AT42" s="19"/>
      <c r="AU42" s="20"/>
      <c r="AV42" s="21"/>
      <c r="AW42" s="19"/>
      <c r="AX42" s="20"/>
      <c r="AZ42">
        <f>IF(L42="",0,1)</f>
        <v>1</v>
      </c>
      <c r="BA42">
        <f>IF(O42="",0,1)</f>
        <v>0</v>
      </c>
      <c r="BB42">
        <f>IF(R42="",0,1)</f>
        <v>0</v>
      </c>
      <c r="BC42">
        <f>IF(U42="",0,1)</f>
        <v>0</v>
      </c>
      <c r="BD42">
        <f>IF(X42="",0,1)</f>
        <v>0</v>
      </c>
      <c r="BE42">
        <f>IF(AA42="",0,1)</f>
        <v>0</v>
      </c>
      <c r="BF42">
        <f>IF(AD42="",0,1)</f>
        <v>0</v>
      </c>
      <c r="BG42">
        <f>IF(AG42="",0,1)</f>
        <v>0</v>
      </c>
      <c r="BH42">
        <f>IF(AJ42="",0,1)</f>
        <v>0</v>
      </c>
      <c r="BI42">
        <f>IF(AM42="",0,1)</f>
        <v>0</v>
      </c>
      <c r="BJ42">
        <f>IF(AP42="",0,1)</f>
        <v>0</v>
      </c>
      <c r="BK42">
        <f>IF(AS42="",0,1)</f>
        <v>0</v>
      </c>
      <c r="BL42">
        <f>IF(AV42="",0,1)</f>
        <v>0</v>
      </c>
      <c r="BN42">
        <f>SUM(AZ42:BM42)</f>
        <v>1</v>
      </c>
      <c r="BP42">
        <f>IF(L42="",0,L42)</f>
        <v>13</v>
      </c>
      <c r="BQ42">
        <f>IF(O42="",0,O42)</f>
        <v>0</v>
      </c>
      <c r="BR42">
        <f>IF(R42="",0,R42)</f>
        <v>0</v>
      </c>
      <c r="BS42">
        <f>IF(U42="",0,U42)</f>
        <v>0</v>
      </c>
      <c r="BT42">
        <f>IF(X42="",0,X42)</f>
        <v>0</v>
      </c>
      <c r="BU42">
        <f>IF(AA42="",0,AA42)</f>
        <v>0</v>
      </c>
      <c r="BV42">
        <f>IF(AD42="",0,AD42)</f>
        <v>0</v>
      </c>
      <c r="BW42">
        <f>IF(AG42="",0,AG42)</f>
        <v>0</v>
      </c>
      <c r="BX42">
        <f>IF(AJ42="",0,AJ42)</f>
        <v>0</v>
      </c>
      <c r="BY42">
        <f>IF(AM42="",0,AM42)</f>
        <v>0</v>
      </c>
      <c r="BZ42">
        <f>IF(AP42="",0,AP42)</f>
        <v>0</v>
      </c>
      <c r="CA42">
        <f>IF(AS42="",0,AS42)</f>
        <v>0</v>
      </c>
      <c r="CB42">
        <f>IF(AV42="",0,AV42)</f>
        <v>0</v>
      </c>
      <c r="CC42">
        <f>SUM(BP42:CB42)</f>
        <v>13</v>
      </c>
      <c r="CE42">
        <f>CC42</f>
        <v>13</v>
      </c>
    </row>
    <row r="43" spans="1:83" x14ac:dyDescent="0.25">
      <c r="B43" s="4" t="s">
        <v>125</v>
      </c>
      <c r="C43" s="4" t="s">
        <v>236</v>
      </c>
      <c r="D43" s="4">
        <f>(M43+P43+S43+V43+Y43+AB43+AE43+AH43+AK43+AN43+AQ43+AT43+AW43)/10</f>
        <v>1</v>
      </c>
      <c r="E43" s="22">
        <f>G43+I43+J43</f>
        <v>24</v>
      </c>
      <c r="F43" s="4">
        <f>BN43</f>
        <v>1</v>
      </c>
      <c r="G43" s="4">
        <f>CE43</f>
        <v>9</v>
      </c>
      <c r="H43" s="4">
        <f>L43+O43+R43+U43+X43+AA43+AD43+AG43+AJ43+AM43+AP43+AS43+AV43</f>
        <v>9</v>
      </c>
      <c r="I43" s="4">
        <f>IF((M43+P43+S43+V43+Y43+AB43+AE43+AH43+AK43+AN43+AQ43+AT43+AW43)&gt;80,80,(M43+P43+S43+V43+Y43+AB43+AE43+AH43+AK43+AN43+AQ43+AT43+AW43))</f>
        <v>10</v>
      </c>
      <c r="J43" s="4">
        <f>IF((N43+Q43+T43+W43+Z43+AC43+AF43+AI43+AL43+AO43+AR43+AU43+AX43)&gt;40,40,(N43+Q43+T43+W43+Z43+AC43+AF43+AI43+AL43+AO43+AR43+AU43+AX43))</f>
        <v>5</v>
      </c>
      <c r="K43" s="11"/>
      <c r="L43" s="21"/>
      <c r="M43" s="19"/>
      <c r="N43" s="20"/>
      <c r="O43" s="19"/>
      <c r="P43" s="19"/>
      <c r="Q43" s="20"/>
      <c r="R43" s="21"/>
      <c r="S43" s="19"/>
      <c r="T43" s="20"/>
      <c r="U43" s="21"/>
      <c r="V43" s="19"/>
      <c r="W43" s="20"/>
      <c r="X43" s="21"/>
      <c r="Y43" s="19"/>
      <c r="Z43" s="20"/>
      <c r="AA43" s="21"/>
      <c r="AB43" s="19"/>
      <c r="AC43" s="20"/>
      <c r="AD43" s="21"/>
      <c r="AE43" s="19"/>
      <c r="AF43" s="20"/>
      <c r="AG43" s="21">
        <v>9</v>
      </c>
      <c r="AH43" s="19">
        <v>10</v>
      </c>
      <c r="AI43" s="20">
        <v>5</v>
      </c>
      <c r="AJ43" s="21"/>
      <c r="AK43" s="19"/>
      <c r="AL43" s="20"/>
      <c r="AM43" s="21"/>
      <c r="AN43" s="19"/>
      <c r="AO43" s="20"/>
      <c r="AP43" s="21"/>
      <c r="AQ43" s="19"/>
      <c r="AR43" s="20"/>
      <c r="AS43" s="21"/>
      <c r="AT43" s="19"/>
      <c r="AU43" s="20"/>
      <c r="AV43" s="21"/>
      <c r="AW43" s="19"/>
      <c r="AX43" s="20"/>
      <c r="AZ43">
        <f>IF(L43="",0,1)</f>
        <v>0</v>
      </c>
      <c r="BA43">
        <f>IF(O43="",0,1)</f>
        <v>0</v>
      </c>
      <c r="BB43">
        <f>IF(R43="",0,1)</f>
        <v>0</v>
      </c>
      <c r="BC43">
        <f>IF(U43="",0,1)</f>
        <v>0</v>
      </c>
      <c r="BD43">
        <f>IF(X43="",0,1)</f>
        <v>0</v>
      </c>
      <c r="BE43">
        <f>IF(AA43="",0,1)</f>
        <v>0</v>
      </c>
      <c r="BF43">
        <f>IF(AD43="",0,1)</f>
        <v>0</v>
      </c>
      <c r="BG43">
        <f>IF(AG43="",0,1)</f>
        <v>1</v>
      </c>
      <c r="BH43">
        <f>IF(AJ43="",0,1)</f>
        <v>0</v>
      </c>
      <c r="BI43">
        <f>IF(AM43="",0,1)</f>
        <v>0</v>
      </c>
      <c r="BJ43">
        <f>IF(AP43="",0,1)</f>
        <v>0</v>
      </c>
      <c r="BK43">
        <f>IF(AS43="",0,1)</f>
        <v>0</v>
      </c>
      <c r="BL43">
        <f>IF(AV43="",0,1)</f>
        <v>0</v>
      </c>
      <c r="BN43">
        <f>SUM(AZ43:BM43)</f>
        <v>1</v>
      </c>
      <c r="BP43">
        <f>IF(L43="",0,L43)</f>
        <v>0</v>
      </c>
      <c r="BQ43">
        <f>IF(O43="",0,O43)</f>
        <v>0</v>
      </c>
      <c r="BR43">
        <f>IF(R43="",0,R43)</f>
        <v>0</v>
      </c>
      <c r="BS43">
        <f>IF(U43="",0,U43)</f>
        <v>0</v>
      </c>
      <c r="BT43">
        <f>IF(X43="",0,X43)</f>
        <v>0</v>
      </c>
      <c r="BU43">
        <f>IF(AA43="",0,AA43)</f>
        <v>0</v>
      </c>
      <c r="BV43">
        <f>IF(AD43="",0,AD43)</f>
        <v>0</v>
      </c>
      <c r="BW43">
        <f>IF(AG43="",0,AG43)</f>
        <v>9</v>
      </c>
      <c r="BX43">
        <f>IF(AJ43="",0,AJ43)</f>
        <v>0</v>
      </c>
      <c r="BY43">
        <f>IF(AM43="",0,AM43)</f>
        <v>0</v>
      </c>
      <c r="BZ43">
        <f>IF(AP43="",0,AP43)</f>
        <v>0</v>
      </c>
      <c r="CA43">
        <f>IF(AS43="",0,AS43)</f>
        <v>0</v>
      </c>
      <c r="CB43">
        <f>IF(AV43="",0,AV43)</f>
        <v>0</v>
      </c>
      <c r="CC43">
        <f>SUM(BP43:CB43)</f>
        <v>9</v>
      </c>
      <c r="CE43">
        <f>CC43</f>
        <v>9</v>
      </c>
    </row>
    <row r="44" spans="1:83" x14ac:dyDescent="0.25">
      <c r="B44" s="4" t="s">
        <v>49</v>
      </c>
      <c r="C44" s="4" t="s">
        <v>50</v>
      </c>
      <c r="D44" s="4">
        <f>(M44+P44+S44+V44+Y44+AB44+AE44+AH44+AK44+AN44+AQ44+AT44+AW44)/10</f>
        <v>1</v>
      </c>
      <c r="E44" s="4">
        <f>G44+I44+J44</f>
        <v>20</v>
      </c>
      <c r="F44" s="4">
        <f>BN44</f>
        <v>1</v>
      </c>
      <c r="G44" s="4">
        <f>CE44</f>
        <v>5</v>
      </c>
      <c r="H44" s="4">
        <f>L44+O44+R44+U44+X44+AA44+AD44+AG44+AJ44+AM44+AP44+AS44+AV44</f>
        <v>5</v>
      </c>
      <c r="I44" s="4">
        <f>IF((M44+P44+S44+V44+Y44+AB44+AE44+AH44+AK44+AN44+AQ44+AT44+AW44)&gt;80,80,(M44+P44+S44+V44+Y44+AB44+AE44+AH44+AK44+AN44+AQ44+AT44+AW44))</f>
        <v>10</v>
      </c>
      <c r="J44" s="4">
        <f>IF((N44+Q44+T44+W44+Z44+AC44+AF44+AI44+AL44+AO44+AR44+AU44+AX44)&gt;40,40,(N44+Q44+T44+W44+Z44+AC44+AF44+AI44+AL44+AO44+AR44+AU44+AX44))</f>
        <v>5</v>
      </c>
      <c r="K44" s="11"/>
      <c r="L44" s="21"/>
      <c r="M44" s="19"/>
      <c r="N44" s="20"/>
      <c r="O44" s="19"/>
      <c r="P44" s="19"/>
      <c r="Q44" s="20"/>
      <c r="R44" s="21"/>
      <c r="S44" s="19"/>
      <c r="T44" s="20"/>
      <c r="U44" s="21"/>
      <c r="V44" s="19"/>
      <c r="W44" s="20"/>
      <c r="X44" s="21"/>
      <c r="Y44" s="19"/>
      <c r="Z44" s="20"/>
      <c r="AA44" s="21"/>
      <c r="AB44" s="19"/>
      <c r="AC44" s="20"/>
      <c r="AD44" s="21"/>
      <c r="AE44" s="19"/>
      <c r="AF44" s="20"/>
      <c r="AG44" s="21">
        <v>5</v>
      </c>
      <c r="AH44" s="19">
        <v>10</v>
      </c>
      <c r="AI44" s="20">
        <v>5</v>
      </c>
      <c r="AJ44" s="21"/>
      <c r="AK44" s="19"/>
      <c r="AL44" s="20"/>
      <c r="AM44" s="21"/>
      <c r="AN44" s="19"/>
      <c r="AO44" s="20"/>
      <c r="AP44" s="21"/>
      <c r="AQ44" s="19"/>
      <c r="AR44" s="20"/>
      <c r="AS44" s="21"/>
      <c r="AT44" s="19"/>
      <c r="AU44" s="20"/>
      <c r="AV44" s="21"/>
      <c r="AW44" s="19"/>
      <c r="AX44" s="20"/>
      <c r="AZ44">
        <f>IF(L44="",0,1)</f>
        <v>0</v>
      </c>
      <c r="BA44">
        <f>IF(O44="",0,1)</f>
        <v>0</v>
      </c>
      <c r="BB44">
        <f>IF(R44="",0,1)</f>
        <v>0</v>
      </c>
      <c r="BC44">
        <f>IF(U44="",0,1)</f>
        <v>0</v>
      </c>
      <c r="BD44">
        <f>IF(X44="",0,1)</f>
        <v>0</v>
      </c>
      <c r="BE44">
        <f>IF(AA44="",0,1)</f>
        <v>0</v>
      </c>
      <c r="BF44">
        <f>IF(AD44="",0,1)</f>
        <v>0</v>
      </c>
      <c r="BG44">
        <f>IF(AG44="",0,1)</f>
        <v>1</v>
      </c>
      <c r="BH44">
        <f>IF(AJ44="",0,1)</f>
        <v>0</v>
      </c>
      <c r="BI44">
        <f>IF(AM44="",0,1)</f>
        <v>0</v>
      </c>
      <c r="BJ44">
        <f>IF(AP44="",0,1)</f>
        <v>0</v>
      </c>
      <c r="BK44">
        <f>IF(AS44="",0,1)</f>
        <v>0</v>
      </c>
      <c r="BL44">
        <f>IF(AV44="",0,1)</f>
        <v>0</v>
      </c>
      <c r="BN44">
        <f>SUM(AZ44:BM44)</f>
        <v>1</v>
      </c>
      <c r="BP44">
        <f>IF(L44="",0,L44)</f>
        <v>0</v>
      </c>
      <c r="BQ44">
        <f>IF(O44="",0,O44)</f>
        <v>0</v>
      </c>
      <c r="BR44">
        <f>IF(R44="",0,R44)</f>
        <v>0</v>
      </c>
      <c r="BS44">
        <f>IF(U44="",0,U44)</f>
        <v>0</v>
      </c>
      <c r="BT44">
        <f>IF(X44="",0,X44)</f>
        <v>0</v>
      </c>
      <c r="BU44">
        <f>IF(AA44="",0,AA44)</f>
        <v>0</v>
      </c>
      <c r="BV44">
        <f>IF(AD44="",0,AD44)</f>
        <v>0</v>
      </c>
      <c r="BW44">
        <f>IF(AG44="",0,AG44)</f>
        <v>5</v>
      </c>
      <c r="BX44">
        <f>IF(AJ44="",0,AJ44)</f>
        <v>0</v>
      </c>
      <c r="BY44">
        <f>IF(AM44="",0,AM44)</f>
        <v>0</v>
      </c>
      <c r="BZ44">
        <f>IF(AP44="",0,AP44)</f>
        <v>0</v>
      </c>
      <c r="CA44">
        <f>IF(AS44="",0,AS44)</f>
        <v>0</v>
      </c>
      <c r="CB44">
        <f>IF(AV44="",0,AV44)</f>
        <v>0</v>
      </c>
      <c r="CC44">
        <f>SUM(BP44:CB44)</f>
        <v>5</v>
      </c>
      <c r="CE44">
        <f>CC44</f>
        <v>5</v>
      </c>
    </row>
    <row r="45" spans="1:83" x14ac:dyDescent="0.25">
      <c r="B45" s="4" t="s">
        <v>69</v>
      </c>
      <c r="C45" s="4" t="s">
        <v>70</v>
      </c>
      <c r="D45" s="4">
        <f>(M45+P45+S45+V45+Y45+AB45+AE45+AH45+AK45+AN45+AQ45+AT45+AW45)/10</f>
        <v>1</v>
      </c>
      <c r="E45" s="4">
        <f>G45+I45+J45</f>
        <v>16</v>
      </c>
      <c r="F45" s="4">
        <f>BN45</f>
        <v>1</v>
      </c>
      <c r="G45" s="4">
        <f>CE45</f>
        <v>1</v>
      </c>
      <c r="H45" s="4">
        <f>L45+O45+R45+U45+X45+AA45+AD45+AG45+AJ45+AM45+AP45+AS45+AV45</f>
        <v>1</v>
      </c>
      <c r="I45" s="4">
        <f>IF((M45+P45+S45+V45+Y45+AB45+AE45+AH45+AK45+AN45+AQ45+AT45+AW45)&gt;80,80,(M45+P45+S45+V45+Y45+AB45+AE45+AH45+AK45+AN45+AQ45+AT45+AW45))</f>
        <v>10</v>
      </c>
      <c r="J45" s="4">
        <f>IF((N45+Q45+T45+W45+Z45+AC45+AF45+AI45+AL45+AO45+AR45+AU45+AX45)&gt;40,40,(N45+Q45+T45+W45+Z45+AC45+AF45+AI45+AL45+AO45+AR45+AU45+AX45))</f>
        <v>5</v>
      </c>
      <c r="K45" s="11"/>
      <c r="L45" s="21"/>
      <c r="M45" s="19"/>
      <c r="N45" s="20"/>
      <c r="O45" s="19"/>
      <c r="P45" s="19"/>
      <c r="Q45" s="20"/>
      <c r="R45" s="19"/>
      <c r="S45" s="19"/>
      <c r="T45" s="20"/>
      <c r="U45" s="21">
        <v>1</v>
      </c>
      <c r="V45" s="19">
        <v>10</v>
      </c>
      <c r="W45" s="20">
        <v>5</v>
      </c>
      <c r="X45" s="21"/>
      <c r="Y45" s="19"/>
      <c r="Z45" s="20"/>
      <c r="AA45" s="21"/>
      <c r="AB45" s="19"/>
      <c r="AC45" s="20"/>
      <c r="AD45" s="21"/>
      <c r="AE45" s="19"/>
      <c r="AF45" s="20"/>
      <c r="AG45" s="21"/>
      <c r="AH45" s="19"/>
      <c r="AI45" s="20"/>
      <c r="AJ45" s="21"/>
      <c r="AK45" s="19"/>
      <c r="AL45" s="20"/>
      <c r="AM45" s="21"/>
      <c r="AN45" s="19"/>
      <c r="AO45" s="20"/>
      <c r="AP45" s="21"/>
      <c r="AQ45" s="19"/>
      <c r="AR45" s="20"/>
      <c r="AS45" s="21"/>
      <c r="AT45" s="19"/>
      <c r="AU45" s="20"/>
      <c r="AV45" s="21"/>
      <c r="AW45" s="19"/>
      <c r="AX45" s="20"/>
      <c r="AZ45">
        <f>IF(L45="",0,1)</f>
        <v>0</v>
      </c>
      <c r="BA45">
        <f>IF(O45="",0,1)</f>
        <v>0</v>
      </c>
      <c r="BB45">
        <f>IF(R45="",0,1)</f>
        <v>0</v>
      </c>
      <c r="BC45">
        <f>IF(U45="",0,1)</f>
        <v>1</v>
      </c>
      <c r="BD45">
        <f>IF(X45="",0,1)</f>
        <v>0</v>
      </c>
      <c r="BE45">
        <f>IF(AA45="",0,1)</f>
        <v>0</v>
      </c>
      <c r="BF45">
        <f>IF(AD45="",0,1)</f>
        <v>0</v>
      </c>
      <c r="BG45">
        <f>IF(AG45="",0,1)</f>
        <v>0</v>
      </c>
      <c r="BH45">
        <f>IF(AJ45="",0,1)</f>
        <v>0</v>
      </c>
      <c r="BI45">
        <f>IF(AM45="",0,1)</f>
        <v>0</v>
      </c>
      <c r="BJ45">
        <f>IF(AP45="",0,1)</f>
        <v>0</v>
      </c>
      <c r="BK45">
        <f>IF(AS45="",0,1)</f>
        <v>0</v>
      </c>
      <c r="BL45">
        <f>IF(AV45="",0,1)</f>
        <v>0</v>
      </c>
      <c r="BN45">
        <f>SUM(AZ45:BM45)</f>
        <v>1</v>
      </c>
      <c r="BP45">
        <f>IF(L45="",0,L45)</f>
        <v>0</v>
      </c>
      <c r="BQ45">
        <f>IF(O45="",0,O45)</f>
        <v>0</v>
      </c>
      <c r="BR45">
        <f>IF(R45="",0,R45)</f>
        <v>0</v>
      </c>
      <c r="BS45">
        <f>IF(U45="",0,U45)</f>
        <v>1</v>
      </c>
      <c r="BT45">
        <f>IF(X45="",0,X45)</f>
        <v>0</v>
      </c>
      <c r="BU45">
        <f>IF(AA45="",0,AA45)</f>
        <v>0</v>
      </c>
      <c r="BV45">
        <f>IF(AD45="",0,AD45)</f>
        <v>0</v>
      </c>
      <c r="BW45">
        <f>IF(AG45="",0,AG45)</f>
        <v>0</v>
      </c>
      <c r="BX45">
        <f>IF(AJ45="",0,AJ45)</f>
        <v>0</v>
      </c>
      <c r="BY45">
        <f>IF(AM45="",0,AM45)</f>
        <v>0</v>
      </c>
      <c r="BZ45">
        <f>IF(AP45="",0,AP45)</f>
        <v>0</v>
      </c>
      <c r="CA45">
        <f>IF(AS45="",0,AS45)</f>
        <v>0</v>
      </c>
      <c r="CB45">
        <f>IF(AV45="",0,AV45)</f>
        <v>0</v>
      </c>
      <c r="CC45">
        <f>SUM(BP45:CB45)</f>
        <v>1</v>
      </c>
      <c r="CE45">
        <f>CC45</f>
        <v>1</v>
      </c>
    </row>
    <row r="46" spans="1:83" x14ac:dyDescent="0.25">
      <c r="B46" s="4" t="s">
        <v>90</v>
      </c>
      <c r="C46" s="4" t="s">
        <v>89</v>
      </c>
      <c r="D46" s="4">
        <f>(M46+P46+S46+V46+Y46+AB46+AE46+AH46+AK46+AN46+AQ46+AT46+AW46)/10</f>
        <v>1</v>
      </c>
      <c r="E46" s="4">
        <f>G46+I46+J46</f>
        <v>16</v>
      </c>
      <c r="F46" s="4">
        <f>BN46</f>
        <v>1</v>
      </c>
      <c r="G46" s="4">
        <f>CE46</f>
        <v>1</v>
      </c>
      <c r="H46" s="4">
        <f>L46+O46+R46+U46+X46+AA46+AD46+AG46+AJ46+AM46+AP46+AS46+AV46</f>
        <v>1</v>
      </c>
      <c r="I46" s="4">
        <f>IF((M46+P46+S46+V46+Y46+AB46+AE46+AH46+AK46+AN46+AQ46+AT46+AW46)&gt;80,80,(M46+P46+S46+V46+Y46+AB46+AE46+AH46+AK46+AN46+AQ46+AT46+AW46))</f>
        <v>10</v>
      </c>
      <c r="J46" s="4">
        <f>IF((N46+Q46+T46+W46+Z46+AC46+AF46+AI46+AL46+AO46+AR46+AU46+AX46)&gt;40,40,(N46+Q46+T46+W46+Z46+AC46+AF46+AI46+AL46+AO46+AR46+AU46+AX46))</f>
        <v>5</v>
      </c>
      <c r="K46" s="11"/>
      <c r="L46" s="21">
        <f>'[1]Game 1 CANLUBANG STH '!F23</f>
        <v>1</v>
      </c>
      <c r="M46" s="19"/>
      <c r="N46" s="20"/>
      <c r="O46" s="19"/>
      <c r="P46" s="19"/>
      <c r="Q46" s="20"/>
      <c r="R46" s="19"/>
      <c r="S46" s="19"/>
      <c r="T46" s="19"/>
      <c r="U46" s="21"/>
      <c r="V46" s="19"/>
      <c r="W46" s="20"/>
      <c r="X46" s="21"/>
      <c r="Y46" s="19">
        <v>10</v>
      </c>
      <c r="Z46" s="20">
        <v>5</v>
      </c>
      <c r="AA46" s="21"/>
      <c r="AB46" s="19"/>
      <c r="AC46" s="20"/>
      <c r="AD46" s="21"/>
      <c r="AE46" s="19"/>
      <c r="AF46" s="20"/>
      <c r="AG46" s="21"/>
      <c r="AH46" s="19"/>
      <c r="AI46" s="20"/>
      <c r="AJ46" s="21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Z46">
        <f>IF(L46="",0,1)</f>
        <v>1</v>
      </c>
      <c r="BA46">
        <f>IF(O46="",0,1)</f>
        <v>0</v>
      </c>
      <c r="BB46">
        <f>IF(R46="",0,1)</f>
        <v>0</v>
      </c>
      <c r="BC46">
        <f>IF(U46="",0,1)</f>
        <v>0</v>
      </c>
      <c r="BD46">
        <f>IF(X46="",0,1)</f>
        <v>0</v>
      </c>
      <c r="BE46">
        <f>IF(AA46="",0,1)</f>
        <v>0</v>
      </c>
      <c r="BF46">
        <f>IF(AD46="",0,1)</f>
        <v>0</v>
      </c>
      <c r="BG46">
        <f>IF(AG46="",0,1)</f>
        <v>0</v>
      </c>
      <c r="BH46">
        <f>IF(AJ46="",0,1)</f>
        <v>0</v>
      </c>
      <c r="BI46">
        <f>IF(AM46="",0,1)</f>
        <v>0</v>
      </c>
      <c r="BJ46">
        <f>IF(AP46="",0,1)</f>
        <v>0</v>
      </c>
      <c r="BK46">
        <f>IF(AS46="",0,1)</f>
        <v>0</v>
      </c>
      <c r="BL46">
        <f>IF(AV46="",0,1)</f>
        <v>0</v>
      </c>
      <c r="BN46">
        <f>SUM(AZ46:BM46)</f>
        <v>1</v>
      </c>
      <c r="BP46">
        <f>IF(L46="",0,L46)</f>
        <v>1</v>
      </c>
      <c r="BQ46">
        <f>IF(O46="",0,O46)</f>
        <v>0</v>
      </c>
      <c r="BR46">
        <f>IF(R46="",0,R46)</f>
        <v>0</v>
      </c>
      <c r="BS46">
        <f>IF(U46="",0,U46)</f>
        <v>0</v>
      </c>
      <c r="BT46">
        <f>IF(X46="",0,X46)</f>
        <v>0</v>
      </c>
      <c r="BU46">
        <f>IF(AA46="",0,AA46)</f>
        <v>0</v>
      </c>
      <c r="BV46">
        <f>IF(AD46="",0,AD46)</f>
        <v>0</v>
      </c>
      <c r="BW46">
        <f>IF(AG46="",0,AG46)</f>
        <v>0</v>
      </c>
      <c r="BX46">
        <f>IF(AJ46="",0,AJ46)</f>
        <v>0</v>
      </c>
      <c r="BY46">
        <f>IF(AM46="",0,AM46)</f>
        <v>0</v>
      </c>
      <c r="BZ46">
        <f>IF(AP46="",0,AP46)</f>
        <v>0</v>
      </c>
      <c r="CA46">
        <f>IF(AS46="",0,AS46)</f>
        <v>0</v>
      </c>
      <c r="CB46">
        <f>IF(AV46="",0,AV46)</f>
        <v>0</v>
      </c>
      <c r="CC46">
        <f>SUM(BP46:CB46)</f>
        <v>1</v>
      </c>
      <c r="CE46">
        <f>CC46</f>
        <v>1</v>
      </c>
    </row>
    <row r="47" spans="1:83" x14ac:dyDescent="0.25">
      <c r="B47" s="4" t="s">
        <v>42</v>
      </c>
      <c r="C47" s="4" t="s">
        <v>41</v>
      </c>
      <c r="D47" s="4">
        <f>(M47+P47+S47+V47+Y47+AB47+AE47+AH47+AK47+AN47+AQ47+AT47+AW47)/10</f>
        <v>1</v>
      </c>
      <c r="E47" s="4">
        <f>G47+I47+J47</f>
        <v>15</v>
      </c>
      <c r="F47" s="4">
        <f>BN47</f>
        <v>0</v>
      </c>
      <c r="G47" s="4">
        <f>CE47</f>
        <v>0</v>
      </c>
      <c r="H47" s="4">
        <f>L47+O47+R47+U47+X47+AA47+AD47+AG47+AJ47+AM47+AP47+AS47+AV47</f>
        <v>0</v>
      </c>
      <c r="I47" s="4">
        <f>IF((M47+P47+S47+V47+Y47+AB47+AE47+AH47+AK47+AN47+AQ47+AT47+AW47)&gt;80,80,(M47+P47+S47+V47+Y47+AB47+AE47+AH47+AK47+AN47+AQ47+AT47+AW47))</f>
        <v>10</v>
      </c>
      <c r="J47" s="4">
        <f>IF((N47+Q47+T47+W47+Z47+AC47+AF47+AI47+AL47+AO47+AR47+AU47+AX47)&gt;40,40,(N47+Q47+T47+W47+Z47+AC47+AF47+AI47+AL47+AO47+AR47+AU47+AX47))</f>
        <v>5</v>
      </c>
      <c r="K47" s="11"/>
      <c r="L47" s="21"/>
      <c r="M47" s="19"/>
      <c r="N47" s="20"/>
      <c r="O47" s="19"/>
      <c r="P47" s="19"/>
      <c r="Q47" s="20"/>
      <c r="R47" s="19"/>
      <c r="S47" s="19"/>
      <c r="T47" s="19"/>
      <c r="U47" s="21"/>
      <c r="V47" s="19"/>
      <c r="W47" s="20"/>
      <c r="X47" s="21"/>
      <c r="Y47" s="19"/>
      <c r="Z47" s="20"/>
      <c r="AA47" s="21"/>
      <c r="AB47" s="19"/>
      <c r="AC47" s="20"/>
      <c r="AD47" s="21"/>
      <c r="AE47" s="19">
        <v>10</v>
      </c>
      <c r="AF47" s="20">
        <v>5</v>
      </c>
      <c r="AG47" s="21"/>
      <c r="AH47" s="19"/>
      <c r="AI47" s="20"/>
      <c r="AJ47" s="21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Y47" s="19"/>
      <c r="AZ47">
        <f>IF(L47="",0,1)</f>
        <v>0</v>
      </c>
      <c r="BA47">
        <f>IF(O47="",0,1)</f>
        <v>0</v>
      </c>
      <c r="BB47">
        <f>IF(R47="",0,1)</f>
        <v>0</v>
      </c>
      <c r="BC47">
        <f>IF(U47="",0,1)</f>
        <v>0</v>
      </c>
      <c r="BD47">
        <f>IF(X47="",0,1)</f>
        <v>0</v>
      </c>
      <c r="BE47">
        <f>IF(AA47="",0,1)</f>
        <v>0</v>
      </c>
      <c r="BF47">
        <f>IF(AD47="",0,1)</f>
        <v>0</v>
      </c>
      <c r="BG47">
        <f>IF(AG47="",0,1)</f>
        <v>0</v>
      </c>
      <c r="BH47">
        <f>IF(AJ47="",0,1)</f>
        <v>0</v>
      </c>
      <c r="BI47">
        <f>IF(AM47="",0,1)</f>
        <v>0</v>
      </c>
      <c r="BJ47">
        <f>IF(AP47="",0,1)</f>
        <v>0</v>
      </c>
      <c r="BK47">
        <f>IF(AS47="",0,1)</f>
        <v>0</v>
      </c>
      <c r="BL47">
        <f>IF(AV47="",0,1)</f>
        <v>0</v>
      </c>
      <c r="BN47">
        <f>SUM(AZ47:BM47)</f>
        <v>0</v>
      </c>
      <c r="BP47">
        <f>IF(L47="",0,L47)</f>
        <v>0</v>
      </c>
      <c r="BQ47">
        <f>IF(O47="",0,O47)</f>
        <v>0</v>
      </c>
      <c r="BR47">
        <f>IF(R47="",0,R47)</f>
        <v>0</v>
      </c>
      <c r="BS47">
        <f>IF(U47="",0,U47)</f>
        <v>0</v>
      </c>
      <c r="BT47">
        <f>IF(X47="",0,X47)</f>
        <v>0</v>
      </c>
      <c r="BU47">
        <f>IF(AA47="",0,AA47)</f>
        <v>0</v>
      </c>
      <c r="BV47">
        <f>IF(AD47="",0,AD47)</f>
        <v>0</v>
      </c>
      <c r="BW47">
        <f>IF(AG47="",0,AG47)</f>
        <v>0</v>
      </c>
      <c r="BX47">
        <f>IF(AJ47="",0,AJ47)</f>
        <v>0</v>
      </c>
      <c r="BY47">
        <f>IF(AM47="",0,AM47)</f>
        <v>0</v>
      </c>
      <c r="BZ47">
        <f>IF(AP47="",0,AP47)</f>
        <v>0</v>
      </c>
      <c r="CA47">
        <f>IF(AS47="",0,AS47)</f>
        <v>0</v>
      </c>
      <c r="CB47">
        <f>IF(AV47="",0,AV47)</f>
        <v>0</v>
      </c>
      <c r="CC47">
        <f>SUM(BP47:CB47)</f>
        <v>0</v>
      </c>
      <c r="CE47">
        <f>CC47</f>
        <v>0</v>
      </c>
    </row>
    <row r="48" spans="1:83" x14ac:dyDescent="0.25">
      <c r="B48" s="4" t="s">
        <v>67</v>
      </c>
      <c r="C48" s="4" t="s">
        <v>68</v>
      </c>
      <c r="D48" s="4">
        <f>(M48+P48+S48+V48+Y48+AB48+AE48+AH48+AK48+AN48+AQ48+AT48+AW48)/10</f>
        <v>1</v>
      </c>
      <c r="E48" s="4">
        <f>G48+I48+J48</f>
        <v>15</v>
      </c>
      <c r="F48" s="4">
        <f>BN48</f>
        <v>0</v>
      </c>
      <c r="G48" s="4">
        <f>CE48</f>
        <v>0</v>
      </c>
      <c r="H48" s="4">
        <f>L48+O48+R48+U48+X48+AA48+AD48+AG48+AJ48+AM48+AP48+AS48+AV48</f>
        <v>0</v>
      </c>
      <c r="I48" s="4">
        <f>IF((M48+P48+S48+V48+Y48+AB48+AE48+AH48+AK48+AN48+AQ48+AT48+AW48)&gt;80,80,(M48+P48+S48+V48+Y48+AB48+AE48+AH48+AK48+AN48+AQ48+AT48+AW48))</f>
        <v>10</v>
      </c>
      <c r="J48" s="4">
        <f>IF((N48+Q48+T48+W48+Z48+AC48+AF48+AI48+AL48+AO48+AR48+AU48+AX48)&gt;40,40,(N48+Q48+T48+W48+Z48+AC48+AF48+AI48+AL48+AO48+AR48+AU48+AX48))</f>
        <v>5</v>
      </c>
      <c r="K48" s="11"/>
      <c r="L48" s="21"/>
      <c r="M48" s="19"/>
      <c r="N48" s="20"/>
      <c r="O48" s="19"/>
      <c r="P48" s="19"/>
      <c r="Q48" s="20"/>
      <c r="R48" s="21"/>
      <c r="S48" s="19"/>
      <c r="T48" s="20"/>
      <c r="U48" s="21"/>
      <c r="V48" s="19">
        <v>10</v>
      </c>
      <c r="W48" s="20">
        <v>5</v>
      </c>
      <c r="X48" s="21"/>
      <c r="Y48" s="19"/>
      <c r="Z48" s="20"/>
      <c r="AA48" s="21"/>
      <c r="AB48" s="19"/>
      <c r="AC48" s="20"/>
      <c r="AD48" s="21"/>
      <c r="AE48" s="19"/>
      <c r="AF48" s="20"/>
      <c r="AG48" s="21"/>
      <c r="AH48" s="19"/>
      <c r="AI48" s="20"/>
      <c r="AJ48" s="21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Z48">
        <f>IF(L48="",0,1)</f>
        <v>0</v>
      </c>
      <c r="BA48">
        <f>IF(O48="",0,1)</f>
        <v>0</v>
      </c>
      <c r="BB48">
        <f>IF(R48="",0,1)</f>
        <v>0</v>
      </c>
      <c r="BC48">
        <f>IF(U48="",0,1)</f>
        <v>0</v>
      </c>
      <c r="BD48">
        <f>IF(X48="",0,1)</f>
        <v>0</v>
      </c>
      <c r="BE48">
        <f>IF(AA48="",0,1)</f>
        <v>0</v>
      </c>
      <c r="BF48">
        <f>IF(AD48="",0,1)</f>
        <v>0</v>
      </c>
      <c r="BG48">
        <f>IF(AG48="",0,1)</f>
        <v>0</v>
      </c>
      <c r="BH48">
        <f>IF(AJ48="",0,1)</f>
        <v>0</v>
      </c>
      <c r="BI48">
        <f>IF(AM48="",0,1)</f>
        <v>0</v>
      </c>
      <c r="BJ48">
        <f>IF(AP48="",0,1)</f>
        <v>0</v>
      </c>
      <c r="BK48">
        <f>IF(AS48="",0,1)</f>
        <v>0</v>
      </c>
      <c r="BL48">
        <f>IF(AV48="",0,1)</f>
        <v>0</v>
      </c>
      <c r="BN48">
        <f>SUM(AZ48:BM48)</f>
        <v>0</v>
      </c>
      <c r="BP48">
        <f>IF(L48="",0,L48)</f>
        <v>0</v>
      </c>
      <c r="BQ48">
        <f>IF(O48="",0,O48)</f>
        <v>0</v>
      </c>
      <c r="BR48">
        <f>IF(R48="",0,R48)</f>
        <v>0</v>
      </c>
      <c r="BS48">
        <f>IF(U48="",0,U48)</f>
        <v>0</v>
      </c>
      <c r="BT48">
        <f>IF(X48="",0,X48)</f>
        <v>0</v>
      </c>
      <c r="BU48">
        <f>IF(AA48="",0,AA48)</f>
        <v>0</v>
      </c>
      <c r="BV48">
        <f>IF(AD48="",0,AD48)</f>
        <v>0</v>
      </c>
      <c r="BW48">
        <f>IF(AG48="",0,AG48)</f>
        <v>0</v>
      </c>
      <c r="BX48">
        <f>IF(AJ48="",0,AJ48)</f>
        <v>0</v>
      </c>
      <c r="BY48">
        <f>IF(AM48="",0,AM48)</f>
        <v>0</v>
      </c>
      <c r="BZ48">
        <f>IF(AP48="",0,AP48)</f>
        <v>0</v>
      </c>
      <c r="CA48">
        <f>IF(AS48="",0,AS48)</f>
        <v>0</v>
      </c>
      <c r="CB48">
        <f>IF(AV48="",0,AV48)</f>
        <v>0</v>
      </c>
      <c r="CC48">
        <f>SUM(BP48:CB48)</f>
        <v>0</v>
      </c>
      <c r="CE48">
        <f>CC48</f>
        <v>0</v>
      </c>
    </row>
    <row r="49" spans="2:83" x14ac:dyDescent="0.25">
      <c r="B49" s="4" t="s">
        <v>71</v>
      </c>
      <c r="C49" s="4" t="s">
        <v>72</v>
      </c>
      <c r="D49" s="4">
        <f>(M49+P49+S49+V49+Y49+AB49+AE49+AH49+AK49+AN49+AQ49+AT49+AW49)/10</f>
        <v>1</v>
      </c>
      <c r="E49" s="4">
        <f>G49+I49+J49</f>
        <v>15</v>
      </c>
      <c r="F49" s="4">
        <f>BN49</f>
        <v>0</v>
      </c>
      <c r="G49" s="4">
        <f>CE49</f>
        <v>0</v>
      </c>
      <c r="H49" s="4">
        <f>L49+O49+R49+U49+X49+AA49+AD49+AG49+AJ49+AM49+AP49+AS49+AV49</f>
        <v>0</v>
      </c>
      <c r="I49" s="4">
        <f>IF((M49+P49+S49+V49+Y49+AB49+AE49+AH49+AK49+AN49+AQ49+AT49+AW49)&gt;80,80,(M49+P49+S49+V49+Y49+AB49+AE49+AH49+AK49+AN49+AQ49+AT49+AW49))</f>
        <v>10</v>
      </c>
      <c r="J49" s="4">
        <f>IF((N49+Q49+T49+W49+Z49+AC49+AF49+AI49+AL49+AO49+AR49+AU49+AX49)&gt;40,40,(N49+Q49+T49+W49+Z49+AC49+AF49+AI49+AL49+AO49+AR49+AU49+AX49))</f>
        <v>5</v>
      </c>
      <c r="K49" s="11"/>
      <c r="L49" s="21"/>
      <c r="M49" s="19"/>
      <c r="N49" s="20"/>
      <c r="O49" s="19"/>
      <c r="P49" s="19"/>
      <c r="Q49" s="20"/>
      <c r="R49" s="21"/>
      <c r="S49" s="19">
        <v>10</v>
      </c>
      <c r="T49" s="20">
        <v>5</v>
      </c>
      <c r="U49" s="21"/>
      <c r="V49" s="19"/>
      <c r="W49" s="20"/>
      <c r="X49" s="21"/>
      <c r="Y49" s="19"/>
      <c r="Z49" s="20"/>
      <c r="AA49" s="21"/>
      <c r="AB49" s="19"/>
      <c r="AC49" s="20"/>
      <c r="AD49" s="21"/>
      <c r="AE49" s="19"/>
      <c r="AF49" s="20"/>
      <c r="AG49" s="21"/>
      <c r="AH49" s="19"/>
      <c r="AI49" s="20"/>
      <c r="AJ49" s="21"/>
      <c r="AK49" s="19"/>
      <c r="AL49" s="20"/>
      <c r="AM49" s="21"/>
      <c r="AN49" s="19"/>
      <c r="AO49" s="20"/>
      <c r="AP49" s="21"/>
      <c r="AQ49" s="19"/>
      <c r="AR49" s="20"/>
      <c r="AS49" s="21"/>
      <c r="AT49" s="19"/>
      <c r="AU49" s="20"/>
      <c r="AV49" s="21"/>
      <c r="AW49" s="19"/>
      <c r="AX49" s="20"/>
      <c r="AZ49">
        <f>IF(L49="",0,1)</f>
        <v>0</v>
      </c>
      <c r="BA49">
        <f>IF(O49="",0,1)</f>
        <v>0</v>
      </c>
      <c r="BB49">
        <f>IF(R49="",0,1)</f>
        <v>0</v>
      </c>
      <c r="BC49">
        <f>IF(U49="",0,1)</f>
        <v>0</v>
      </c>
      <c r="BD49">
        <f>IF(X49="",0,1)</f>
        <v>0</v>
      </c>
      <c r="BE49">
        <f>IF(AA49="",0,1)</f>
        <v>0</v>
      </c>
      <c r="BF49">
        <f>IF(AD49="",0,1)</f>
        <v>0</v>
      </c>
      <c r="BG49">
        <f>IF(AG49="",0,1)</f>
        <v>0</v>
      </c>
      <c r="BH49">
        <f>IF(AJ49="",0,1)</f>
        <v>0</v>
      </c>
      <c r="BI49">
        <f>IF(AM49="",0,1)</f>
        <v>0</v>
      </c>
      <c r="BJ49">
        <f>IF(AP49="",0,1)</f>
        <v>0</v>
      </c>
      <c r="BK49">
        <f>IF(AS49="",0,1)</f>
        <v>0</v>
      </c>
      <c r="BL49">
        <f>IF(AV49="",0,1)</f>
        <v>0</v>
      </c>
      <c r="BN49">
        <f>SUM(AZ49:BM49)</f>
        <v>0</v>
      </c>
      <c r="BP49">
        <f>IF(L49="",0,L49)</f>
        <v>0</v>
      </c>
      <c r="BQ49">
        <f>IF(O49="",0,O49)</f>
        <v>0</v>
      </c>
      <c r="BR49">
        <f>IF(R49="",0,R49)</f>
        <v>0</v>
      </c>
      <c r="BS49">
        <f>IF(U49="",0,U49)</f>
        <v>0</v>
      </c>
      <c r="BT49">
        <f>IF(X49="",0,X49)</f>
        <v>0</v>
      </c>
      <c r="BU49">
        <f>IF(AA49="",0,AA49)</f>
        <v>0</v>
      </c>
      <c r="BV49">
        <f>IF(AD49="",0,AD49)</f>
        <v>0</v>
      </c>
      <c r="BW49">
        <f>IF(AG49="",0,AG49)</f>
        <v>0</v>
      </c>
      <c r="BX49">
        <f>IF(AJ49="",0,AJ49)</f>
        <v>0</v>
      </c>
      <c r="BY49">
        <f>IF(AM49="",0,AM49)</f>
        <v>0</v>
      </c>
      <c r="BZ49">
        <f>IF(AP49="",0,AP49)</f>
        <v>0</v>
      </c>
      <c r="CA49">
        <f>IF(AS49="",0,AS49)</f>
        <v>0</v>
      </c>
      <c r="CB49">
        <f>IF(AV49="",0,AV49)</f>
        <v>0</v>
      </c>
      <c r="CC49">
        <f>SUM(BP49:CB49)</f>
        <v>0</v>
      </c>
      <c r="CE49">
        <f>CC49</f>
        <v>0</v>
      </c>
    </row>
    <row r="50" spans="2:83" x14ac:dyDescent="0.25">
      <c r="B50" s="4" t="s">
        <v>119</v>
      </c>
      <c r="C50" s="4" t="s">
        <v>120</v>
      </c>
      <c r="D50" s="4">
        <f>(M50+P50+S50+V50+Y50+AB50+AE50+AH50+AK50+AN50+AQ50+AT50+AW50)/10</f>
        <v>1</v>
      </c>
      <c r="E50" s="4">
        <f>G50+I50+J50</f>
        <v>15</v>
      </c>
      <c r="F50" s="4">
        <f>BN50</f>
        <v>0</v>
      </c>
      <c r="G50" s="4">
        <f>CE50</f>
        <v>0</v>
      </c>
      <c r="H50" s="4">
        <f>L50+O50+R50+U50+X50+AA50+AD50+AG50+AJ50+AM50+AP50+AS50+AV50</f>
        <v>0</v>
      </c>
      <c r="I50" s="4">
        <f>IF((M50+P50+S50+V50+Y50+AB50+AE50+AH50+AK50+AN50+AQ50+AT50+AW50)&gt;80,80,(M50+P50+S50+V50+Y50+AB50+AE50+AH50+AK50+AN50+AQ50+AT50+AW50))</f>
        <v>10</v>
      </c>
      <c r="J50" s="4">
        <f>IF((N50+Q50+T50+W50+Z50+AC50+AF50+AI50+AL50+AO50+AR50+AU50+AX50)&gt;40,40,(N50+Q50+T50+W50+Z50+AC50+AF50+AI50+AL50+AO50+AR50+AU50+AX50))</f>
        <v>5</v>
      </c>
      <c r="K50" s="11"/>
      <c r="L50" s="21"/>
      <c r="M50" s="19"/>
      <c r="N50" s="20"/>
      <c r="O50" s="19"/>
      <c r="P50" s="19"/>
      <c r="Q50" s="20"/>
      <c r="R50" s="21"/>
      <c r="S50" s="19"/>
      <c r="T50" s="20"/>
      <c r="U50" s="21"/>
      <c r="V50" s="19">
        <v>10</v>
      </c>
      <c r="W50" s="20">
        <v>5</v>
      </c>
      <c r="X50" s="21"/>
      <c r="Y50" s="19"/>
      <c r="Z50" s="20"/>
      <c r="AA50" s="21"/>
      <c r="AB50" s="19"/>
      <c r="AC50" s="20"/>
      <c r="AD50" s="21"/>
      <c r="AE50" s="19"/>
      <c r="AF50" s="20"/>
      <c r="AG50" s="21"/>
      <c r="AH50" s="19"/>
      <c r="AI50" s="20"/>
      <c r="AJ50" s="21"/>
      <c r="AK50" s="19"/>
      <c r="AL50" s="20"/>
      <c r="AM50" s="21"/>
      <c r="AN50" s="19"/>
      <c r="AO50" s="20"/>
      <c r="AP50" s="21"/>
      <c r="AQ50" s="19"/>
      <c r="AR50" s="20"/>
      <c r="AS50" s="21"/>
      <c r="AT50" s="19"/>
      <c r="AU50" s="20"/>
      <c r="AV50" s="21"/>
      <c r="AW50" s="19"/>
      <c r="AX50" s="20"/>
      <c r="AZ50">
        <f>IF(L50="",0,1)</f>
        <v>0</v>
      </c>
      <c r="BA50">
        <f>IF(O50="",0,1)</f>
        <v>0</v>
      </c>
      <c r="BB50">
        <f>IF(R50="",0,1)</f>
        <v>0</v>
      </c>
      <c r="BC50">
        <f>IF(U50="",0,1)</f>
        <v>0</v>
      </c>
      <c r="BD50">
        <f>IF(X50="",0,1)</f>
        <v>0</v>
      </c>
      <c r="BE50">
        <f>IF(AA50="",0,1)</f>
        <v>0</v>
      </c>
      <c r="BF50">
        <f>IF(AD50="",0,1)</f>
        <v>0</v>
      </c>
      <c r="BG50">
        <f>IF(AG50="",0,1)</f>
        <v>0</v>
      </c>
      <c r="BH50">
        <f>IF(AJ50="",0,1)</f>
        <v>0</v>
      </c>
      <c r="BI50">
        <f>IF(AM50="",0,1)</f>
        <v>0</v>
      </c>
      <c r="BJ50">
        <f>IF(AP50="",0,1)</f>
        <v>0</v>
      </c>
      <c r="BK50">
        <f>IF(AS50="",0,1)</f>
        <v>0</v>
      </c>
      <c r="BL50">
        <f>IF(AV50="",0,1)</f>
        <v>0</v>
      </c>
      <c r="BN50">
        <f>SUM(AZ50:BM50)</f>
        <v>0</v>
      </c>
      <c r="BP50">
        <f>IF(L50="",0,L50)</f>
        <v>0</v>
      </c>
      <c r="BQ50">
        <f>IF(O50="",0,O50)</f>
        <v>0</v>
      </c>
      <c r="BR50">
        <f>IF(R50="",0,R50)</f>
        <v>0</v>
      </c>
      <c r="BS50">
        <f>IF(U50="",0,U50)</f>
        <v>0</v>
      </c>
      <c r="BT50">
        <f>IF(X50="",0,X50)</f>
        <v>0</v>
      </c>
      <c r="BU50">
        <f>IF(AA50="",0,AA50)</f>
        <v>0</v>
      </c>
      <c r="BV50">
        <f>IF(AD50="",0,AD50)</f>
        <v>0</v>
      </c>
      <c r="BW50">
        <f>IF(AG50="",0,AG50)</f>
        <v>0</v>
      </c>
      <c r="BX50">
        <f>IF(AJ50="",0,AJ50)</f>
        <v>0</v>
      </c>
      <c r="BY50">
        <f>IF(AM50="",0,AM50)</f>
        <v>0</v>
      </c>
      <c r="BZ50">
        <f>IF(AP50="",0,AP50)</f>
        <v>0</v>
      </c>
      <c r="CA50">
        <f>IF(AS50="",0,AS50)</f>
        <v>0</v>
      </c>
      <c r="CB50">
        <f>IF(AV50="",0,AV50)</f>
        <v>0</v>
      </c>
      <c r="CC50">
        <f>SUM(BP50:CB50)</f>
        <v>0</v>
      </c>
      <c r="CE50">
        <f>CC50</f>
        <v>0</v>
      </c>
    </row>
    <row r="51" spans="2:83" x14ac:dyDescent="0.25">
      <c r="B51" s="4" t="s">
        <v>122</v>
      </c>
      <c r="C51" s="4" t="s">
        <v>121</v>
      </c>
      <c r="D51" s="4">
        <f>(M51+P51+S51+V51+Y51+AB51+AE51+AH51+AK51+AN51+AQ51+AT51+AW51)/10</f>
        <v>1</v>
      </c>
      <c r="E51" s="4">
        <f>G51+I51+J51</f>
        <v>15</v>
      </c>
      <c r="F51" s="4">
        <f>BN51</f>
        <v>0</v>
      </c>
      <c r="G51" s="4">
        <f>CE51</f>
        <v>0</v>
      </c>
      <c r="H51" s="4">
        <f>L51+O51+R51+U51+X51+AA51+AD51+AG51+AJ51+AM51+AP51+AS51+AV51</f>
        <v>0</v>
      </c>
      <c r="I51" s="4">
        <f>IF((M51+P51+S51+V51+Y51+AB51+AE51+AH51+AK51+AN51+AQ51+AT51+AW51)&gt;80,80,(M51+P51+S51+V51+Y51+AB51+AE51+AH51+AK51+AN51+AQ51+AT51+AW51))</f>
        <v>10</v>
      </c>
      <c r="J51" s="4">
        <f>IF((N51+Q51+T51+W51+Z51+AC51+AF51+AI51+AL51+AO51+AR51+AU51+AX51)&gt;40,40,(N51+Q51+T51+W51+Z51+AC51+AF51+AI51+AL51+AO51+AR51+AU51+AX51))</f>
        <v>5</v>
      </c>
      <c r="K51" s="11"/>
      <c r="L51" s="21"/>
      <c r="M51" s="19"/>
      <c r="N51" s="20"/>
      <c r="O51" s="19"/>
      <c r="P51" s="19"/>
      <c r="Q51" s="20"/>
      <c r="R51" s="21"/>
      <c r="S51" s="19"/>
      <c r="T51" s="20"/>
      <c r="U51" s="21"/>
      <c r="V51" s="19"/>
      <c r="W51" s="20"/>
      <c r="X51" s="21"/>
      <c r="Y51" s="19"/>
      <c r="Z51" s="20"/>
      <c r="AA51" s="21"/>
      <c r="AB51" s="19">
        <v>10</v>
      </c>
      <c r="AC51" s="20">
        <v>5</v>
      </c>
      <c r="AD51" s="21"/>
      <c r="AE51" s="19"/>
      <c r="AF51" s="20"/>
      <c r="AG51" s="21"/>
      <c r="AH51" s="19"/>
      <c r="AI51" s="20"/>
      <c r="AJ51" s="21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Z51">
        <f>IF(L51="",0,1)</f>
        <v>0</v>
      </c>
      <c r="BA51">
        <f>IF(O51="",0,1)</f>
        <v>0</v>
      </c>
      <c r="BB51">
        <f>IF(R51="",0,1)</f>
        <v>0</v>
      </c>
      <c r="BC51">
        <f>IF(U51="",0,1)</f>
        <v>0</v>
      </c>
      <c r="BD51">
        <f>IF(X51="",0,1)</f>
        <v>0</v>
      </c>
      <c r="BE51">
        <f>IF(AA51="",0,1)</f>
        <v>0</v>
      </c>
      <c r="BF51">
        <f>IF(AD51="",0,1)</f>
        <v>0</v>
      </c>
      <c r="BG51">
        <f>IF(AG51="",0,1)</f>
        <v>0</v>
      </c>
      <c r="BH51">
        <f>IF(AJ51="",0,1)</f>
        <v>0</v>
      </c>
      <c r="BI51">
        <f>IF(AM51="",0,1)</f>
        <v>0</v>
      </c>
      <c r="BJ51">
        <f>IF(AP51="",0,1)</f>
        <v>0</v>
      </c>
      <c r="BK51">
        <f>IF(AS51="",0,1)</f>
        <v>0</v>
      </c>
      <c r="BL51">
        <f>IF(AV51="",0,1)</f>
        <v>0</v>
      </c>
      <c r="BN51">
        <f>SUM(AZ51:BM51)</f>
        <v>0</v>
      </c>
      <c r="BP51">
        <f>IF(L51="",0,L51)</f>
        <v>0</v>
      </c>
      <c r="BQ51">
        <f>IF(O51="",0,O51)</f>
        <v>0</v>
      </c>
      <c r="BR51">
        <f>IF(R51="",0,R51)</f>
        <v>0</v>
      </c>
      <c r="BS51">
        <f>IF(U51="",0,U51)</f>
        <v>0</v>
      </c>
      <c r="BT51">
        <f>IF(X51="",0,X51)</f>
        <v>0</v>
      </c>
      <c r="BU51">
        <f>IF(AA51="",0,AA51)</f>
        <v>0</v>
      </c>
      <c r="BV51">
        <f>IF(AD51="",0,AD51)</f>
        <v>0</v>
      </c>
      <c r="BW51">
        <f>IF(AG51="",0,AG51)</f>
        <v>0</v>
      </c>
      <c r="BX51">
        <f>IF(AJ51="",0,AJ51)</f>
        <v>0</v>
      </c>
      <c r="BY51">
        <f>IF(AM51="",0,AM51)</f>
        <v>0</v>
      </c>
      <c r="BZ51">
        <f>IF(AP51="",0,AP51)</f>
        <v>0</v>
      </c>
      <c r="CA51">
        <f>IF(AS51="",0,AS51)</f>
        <v>0</v>
      </c>
      <c r="CB51">
        <f>IF(AV51="",0,AV51)</f>
        <v>0</v>
      </c>
      <c r="CC51">
        <f>SUM(BP51:CB51)</f>
        <v>0</v>
      </c>
      <c r="CE51">
        <f>CC51</f>
        <v>0</v>
      </c>
    </row>
    <row r="52" spans="2:83" x14ac:dyDescent="0.25">
      <c r="B52" s="4" t="s">
        <v>36</v>
      </c>
      <c r="C52" s="4" t="s">
        <v>37</v>
      </c>
      <c r="D52" s="4">
        <f>(M52+P52+S52+V52+Y52+AB52+AE52+AH52+AK52+AN52+AQ52+AT52+AW52)/10</f>
        <v>0</v>
      </c>
      <c r="E52" s="4">
        <f>G52+I52+J52</f>
        <v>0</v>
      </c>
      <c r="F52" s="4">
        <f>BN52</f>
        <v>0</v>
      </c>
      <c r="G52" s="4">
        <f>CE52</f>
        <v>0</v>
      </c>
      <c r="H52" s="4">
        <f>L52+O52+R52+U52+X52+AA52+AD52+AG52+AJ52+AM52+AP52+AS52+AV52</f>
        <v>0</v>
      </c>
      <c r="I52" s="4">
        <f>IF((M52+P52+S52+V52+Y52+AB52+AE52+AH52+AK52+AN52+AQ52+AT52+AW52)&gt;80,80,(M52+P52+S52+V52+Y52+AB52+AE52+AH52+AK52+AN52+AQ52+AT52+AW52))</f>
        <v>0</v>
      </c>
      <c r="J52" s="4">
        <f>IF((N52+Q52+T52+W52+Z52+AC52+AF52+AI52+AL52+AO52+AR52+AU52+AX52)&gt;40,40,(N52+Q52+T52+W52+Z52+AC52+AF52+AI52+AL52+AO52+AR52+AU52+AX52))</f>
        <v>0</v>
      </c>
      <c r="K52" s="11"/>
      <c r="L52" s="21"/>
      <c r="M52" s="19"/>
      <c r="N52" s="20"/>
      <c r="O52" s="19"/>
      <c r="P52" s="19"/>
      <c r="Q52" s="20"/>
      <c r="R52" s="21"/>
      <c r="S52" s="19"/>
      <c r="T52" s="20"/>
      <c r="U52" s="21"/>
      <c r="V52" s="19"/>
      <c r="W52" s="20"/>
      <c r="X52" s="21"/>
      <c r="Y52" s="19"/>
      <c r="Z52" s="20"/>
      <c r="AA52" s="21"/>
      <c r="AB52" s="19"/>
      <c r="AC52" s="20"/>
      <c r="AD52" s="21"/>
      <c r="AE52" s="19"/>
      <c r="AF52" s="20"/>
      <c r="AG52" s="21"/>
      <c r="AH52" s="19"/>
      <c r="AI52" s="20"/>
      <c r="AJ52" s="21"/>
      <c r="AK52" s="19"/>
      <c r="AL52" s="20"/>
      <c r="AM52" s="21"/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Z52">
        <f>IF(L52="",0,1)</f>
        <v>0</v>
      </c>
      <c r="BA52">
        <f>IF(O52="",0,1)</f>
        <v>0</v>
      </c>
      <c r="BB52">
        <f>IF(R52="",0,1)</f>
        <v>0</v>
      </c>
      <c r="BC52">
        <f>IF(U52="",0,1)</f>
        <v>0</v>
      </c>
      <c r="BD52">
        <f>IF(X52="",0,1)</f>
        <v>0</v>
      </c>
      <c r="BE52">
        <f>IF(AA52="",0,1)</f>
        <v>0</v>
      </c>
      <c r="BF52">
        <f>IF(AD52="",0,1)</f>
        <v>0</v>
      </c>
      <c r="BG52">
        <f>IF(AG52="",0,1)</f>
        <v>0</v>
      </c>
      <c r="BH52">
        <f>IF(AJ52="",0,1)</f>
        <v>0</v>
      </c>
      <c r="BI52">
        <f>IF(AM52="",0,1)</f>
        <v>0</v>
      </c>
      <c r="BJ52">
        <f>IF(AP52="",0,1)</f>
        <v>0</v>
      </c>
      <c r="BK52">
        <f>IF(AS52="",0,1)</f>
        <v>0</v>
      </c>
      <c r="BL52">
        <f>IF(AV52="",0,1)</f>
        <v>0</v>
      </c>
      <c r="BN52">
        <f>SUM(AZ52:BM52)</f>
        <v>0</v>
      </c>
      <c r="BP52">
        <f>IF(L52="",0,L52)</f>
        <v>0</v>
      </c>
      <c r="BQ52">
        <f>IF(O52="",0,O52)</f>
        <v>0</v>
      </c>
      <c r="BR52">
        <f>IF(R52="",0,R52)</f>
        <v>0</v>
      </c>
      <c r="BS52">
        <f>IF(U52="",0,U52)</f>
        <v>0</v>
      </c>
      <c r="BT52">
        <f>IF(X52="",0,X52)</f>
        <v>0</v>
      </c>
      <c r="BU52">
        <f>IF(AA52="",0,AA52)</f>
        <v>0</v>
      </c>
      <c r="BV52">
        <f>IF(AD52="",0,AD52)</f>
        <v>0</v>
      </c>
      <c r="BW52">
        <f>IF(AG52="",0,AG52)</f>
        <v>0</v>
      </c>
      <c r="BX52">
        <f>IF(AJ52="",0,AJ52)</f>
        <v>0</v>
      </c>
      <c r="BY52">
        <f>IF(AM52="",0,AM52)</f>
        <v>0</v>
      </c>
      <c r="BZ52">
        <f>IF(AP52="",0,AP52)</f>
        <v>0</v>
      </c>
      <c r="CA52">
        <f>IF(AS52="",0,AS52)</f>
        <v>0</v>
      </c>
      <c r="CB52">
        <f>IF(AV52="",0,AV52)</f>
        <v>0</v>
      </c>
      <c r="CC52">
        <f>SUM(BP52:CB52)</f>
        <v>0</v>
      </c>
      <c r="CE52">
        <f>CC52</f>
        <v>0</v>
      </c>
    </row>
    <row r="53" spans="2:83" x14ac:dyDescent="0.25">
      <c r="B53" s="4" t="s">
        <v>45</v>
      </c>
      <c r="C53" s="4" t="s">
        <v>46</v>
      </c>
      <c r="D53" s="4">
        <f>(M53+P53+S53+V53+Y53+AB53+AE53+AH53+AK53+AN53+AQ53+AT53+AW53)/10</f>
        <v>0</v>
      </c>
      <c r="E53" s="4">
        <f>G53+I53+J53</f>
        <v>0</v>
      </c>
      <c r="F53" s="4">
        <f>BN53</f>
        <v>0</v>
      </c>
      <c r="G53" s="4">
        <f>CE53</f>
        <v>0</v>
      </c>
      <c r="H53" s="4">
        <f>L53+O53+R53+U53+X53+AA53+AD53+AG53+AJ53+AM53+AP53+AS53+AV53</f>
        <v>0</v>
      </c>
      <c r="I53" s="4">
        <f>IF((M53+P53+S53+V53+Y53+AB53+AE53+AH53+AK53+AN53+AQ53+AT53+AW53)&gt;80,80,(M53+P53+S53+V53+Y53+AB53+AE53+AH53+AK53+AN53+AQ53+AT53+AW53))</f>
        <v>0</v>
      </c>
      <c r="J53" s="4">
        <f>IF((N53+Q53+T53+W53+Z53+AC53+AF53+AI53+AL53+AO53+AR53+AU53+AX53)&gt;40,40,(N53+Q53+T53+W53+Z53+AC53+AF53+AI53+AL53+AO53+AR53+AU53+AX53))</f>
        <v>0</v>
      </c>
      <c r="K53" s="11"/>
      <c r="L53" s="21"/>
      <c r="M53" s="19"/>
      <c r="N53" s="20"/>
      <c r="O53" s="19"/>
      <c r="P53" s="19"/>
      <c r="Q53" s="20"/>
      <c r="R53" s="21"/>
      <c r="S53" s="19"/>
      <c r="T53" s="20"/>
      <c r="U53" s="21"/>
      <c r="V53" s="19"/>
      <c r="W53" s="20"/>
      <c r="X53" s="21"/>
      <c r="Y53" s="19"/>
      <c r="Z53" s="20"/>
      <c r="AA53" s="21"/>
      <c r="AB53" s="19"/>
      <c r="AC53" s="20"/>
      <c r="AD53" s="21"/>
      <c r="AE53" s="19"/>
      <c r="AF53" s="20"/>
      <c r="AG53" s="21"/>
      <c r="AH53" s="19"/>
      <c r="AI53" s="20"/>
      <c r="AJ53" s="21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Z53">
        <f>IF(L53="",0,1)</f>
        <v>0</v>
      </c>
      <c r="BA53">
        <f>IF(O53="",0,1)</f>
        <v>0</v>
      </c>
      <c r="BB53">
        <f>IF(R53="",0,1)</f>
        <v>0</v>
      </c>
      <c r="BC53">
        <f>IF(U53="",0,1)</f>
        <v>0</v>
      </c>
      <c r="BD53">
        <f>IF(X53="",0,1)</f>
        <v>0</v>
      </c>
      <c r="BE53">
        <f>IF(AA53="",0,1)</f>
        <v>0</v>
      </c>
      <c r="BF53">
        <f>IF(AD53="",0,1)</f>
        <v>0</v>
      </c>
      <c r="BG53">
        <f>IF(AG53="",0,1)</f>
        <v>0</v>
      </c>
      <c r="BH53">
        <f>IF(AJ53="",0,1)</f>
        <v>0</v>
      </c>
      <c r="BI53">
        <f>IF(AM53="",0,1)</f>
        <v>0</v>
      </c>
      <c r="BJ53">
        <f>IF(AP53="",0,1)</f>
        <v>0</v>
      </c>
      <c r="BK53">
        <f>IF(AS53="",0,1)</f>
        <v>0</v>
      </c>
      <c r="BL53">
        <f>IF(AV53="",0,1)</f>
        <v>0</v>
      </c>
      <c r="BN53">
        <f>SUM(AZ53:BM53)</f>
        <v>0</v>
      </c>
      <c r="BP53">
        <f>IF(L53="",0,L53)</f>
        <v>0</v>
      </c>
      <c r="BQ53">
        <f>IF(O53="",0,O53)</f>
        <v>0</v>
      </c>
      <c r="BR53">
        <f>IF(R53="",0,R53)</f>
        <v>0</v>
      </c>
      <c r="BS53">
        <f>IF(U53="",0,U53)</f>
        <v>0</v>
      </c>
      <c r="BT53">
        <f>IF(X53="",0,X53)</f>
        <v>0</v>
      </c>
      <c r="BU53">
        <f>IF(AA53="",0,AA53)</f>
        <v>0</v>
      </c>
      <c r="BV53">
        <f>IF(AD53="",0,AD53)</f>
        <v>0</v>
      </c>
      <c r="BW53">
        <f>IF(AG53="",0,AG53)</f>
        <v>0</v>
      </c>
      <c r="BX53">
        <f>IF(AJ53="",0,AJ53)</f>
        <v>0</v>
      </c>
      <c r="BY53">
        <f>IF(AM53="",0,AM53)</f>
        <v>0</v>
      </c>
      <c r="BZ53">
        <f>IF(AP53="",0,AP53)</f>
        <v>0</v>
      </c>
      <c r="CA53">
        <f>IF(AS53="",0,AS53)</f>
        <v>0</v>
      </c>
      <c r="CB53">
        <f>IF(AV53="",0,AV53)</f>
        <v>0</v>
      </c>
      <c r="CC53">
        <f>SUM(BP53:CB53)</f>
        <v>0</v>
      </c>
      <c r="CE53">
        <f>CC53</f>
        <v>0</v>
      </c>
    </row>
    <row r="54" spans="2:83" x14ac:dyDescent="0.25">
      <c r="B54" s="4" t="s">
        <v>47</v>
      </c>
      <c r="C54" s="4" t="s">
        <v>48</v>
      </c>
      <c r="D54" s="4">
        <f>(M54+P54+S54+V54+Y54+AB54+AE54+AH54+AK54+AN54+AQ54+AT54+AW54)/10</f>
        <v>0</v>
      </c>
      <c r="E54" s="4">
        <f>G54+I54+J54</f>
        <v>0</v>
      </c>
      <c r="F54" s="4">
        <f>BN54</f>
        <v>0</v>
      </c>
      <c r="G54" s="4">
        <f>CE54</f>
        <v>0</v>
      </c>
      <c r="H54" s="4">
        <f>L54+O54+R54+U54+X54+AA54+AD54+AG54+AJ54+AM54+AP54+AS54+AV54</f>
        <v>0</v>
      </c>
      <c r="I54" s="4">
        <f>IF((M54+P54+S54+V54+Y54+AB54+AE54+AH54+AK54+AN54+AQ54+AT54+AW54)&gt;80,80,(M54+P54+S54+V54+Y54+AB54+AE54+AH54+AK54+AN54+AQ54+AT54+AW54))</f>
        <v>0</v>
      </c>
      <c r="J54" s="4">
        <f>IF((N54+Q54+T54+W54+Z54+AC54+AF54+AI54+AL54+AO54+AR54+AU54+AX54)&gt;40,40,(N54+Q54+T54+W54+Z54+AC54+AF54+AI54+AL54+AO54+AR54+AU54+AX54))</f>
        <v>0</v>
      </c>
      <c r="K54" s="11"/>
      <c r="L54" s="21"/>
      <c r="M54" s="19"/>
      <c r="N54" s="20"/>
      <c r="O54" s="19"/>
      <c r="P54" s="19"/>
      <c r="Q54" s="20"/>
      <c r="R54" s="21"/>
      <c r="S54" s="19"/>
      <c r="T54" s="20"/>
      <c r="U54" s="21"/>
      <c r="V54" s="19"/>
      <c r="W54" s="20"/>
      <c r="X54" s="21"/>
      <c r="Y54" s="19"/>
      <c r="Z54" s="20"/>
      <c r="AA54" s="21"/>
      <c r="AB54" s="19"/>
      <c r="AC54" s="20"/>
      <c r="AD54" s="21"/>
      <c r="AE54" s="19"/>
      <c r="AF54" s="20"/>
      <c r="AG54" s="21"/>
      <c r="AH54" s="19"/>
      <c r="AI54" s="20"/>
      <c r="AJ54" s="21"/>
      <c r="AK54" s="19"/>
      <c r="AL54" s="20"/>
      <c r="AM54" s="21"/>
      <c r="AN54" s="19"/>
      <c r="AO54" s="20"/>
      <c r="AP54" s="21"/>
      <c r="AQ54" s="19"/>
      <c r="AR54" s="20"/>
      <c r="AS54" s="21"/>
      <c r="AT54" s="19"/>
      <c r="AU54" s="20"/>
      <c r="AV54" s="21"/>
      <c r="AW54" s="19"/>
      <c r="AX54" s="20"/>
      <c r="AZ54">
        <f>IF(L54="",0,1)</f>
        <v>0</v>
      </c>
      <c r="BA54">
        <f>IF(O54="",0,1)</f>
        <v>0</v>
      </c>
      <c r="BB54">
        <f>IF(R54="",0,1)</f>
        <v>0</v>
      </c>
      <c r="BC54">
        <f>IF(U54="",0,1)</f>
        <v>0</v>
      </c>
      <c r="BD54">
        <f>IF(X54="",0,1)</f>
        <v>0</v>
      </c>
      <c r="BE54">
        <f>IF(AA54="",0,1)</f>
        <v>0</v>
      </c>
      <c r="BF54">
        <f>IF(AD54="",0,1)</f>
        <v>0</v>
      </c>
      <c r="BG54">
        <f>IF(AG54="",0,1)</f>
        <v>0</v>
      </c>
      <c r="BH54">
        <f>IF(AJ54="",0,1)</f>
        <v>0</v>
      </c>
      <c r="BI54">
        <f>IF(AM54="",0,1)</f>
        <v>0</v>
      </c>
      <c r="BJ54">
        <f>IF(AP54="",0,1)</f>
        <v>0</v>
      </c>
      <c r="BK54">
        <f>IF(AS54="",0,1)</f>
        <v>0</v>
      </c>
      <c r="BL54">
        <f>IF(AV54="",0,1)</f>
        <v>0</v>
      </c>
      <c r="BN54">
        <f>SUM(AZ54:BM54)</f>
        <v>0</v>
      </c>
      <c r="BP54">
        <f>IF(L54="",0,L54)</f>
        <v>0</v>
      </c>
      <c r="BQ54">
        <f>IF(O54="",0,O54)</f>
        <v>0</v>
      </c>
      <c r="BR54">
        <f>IF(R54="",0,R54)</f>
        <v>0</v>
      </c>
      <c r="BS54">
        <f>IF(U54="",0,U54)</f>
        <v>0</v>
      </c>
      <c r="BT54">
        <f>IF(X54="",0,X54)</f>
        <v>0</v>
      </c>
      <c r="BU54">
        <f>IF(AA54="",0,AA54)</f>
        <v>0</v>
      </c>
      <c r="BV54">
        <f>IF(AD54="",0,AD54)</f>
        <v>0</v>
      </c>
      <c r="BW54">
        <f>IF(AG54="",0,AG54)</f>
        <v>0</v>
      </c>
      <c r="BX54">
        <f>IF(AJ54="",0,AJ54)</f>
        <v>0</v>
      </c>
      <c r="BY54">
        <f>IF(AM54="",0,AM54)</f>
        <v>0</v>
      </c>
      <c r="BZ54">
        <f>IF(AP54="",0,AP54)</f>
        <v>0</v>
      </c>
      <c r="CA54">
        <f>IF(AS54="",0,AS54)</f>
        <v>0</v>
      </c>
      <c r="CB54">
        <f>IF(AV54="",0,AV54)</f>
        <v>0</v>
      </c>
      <c r="CC54">
        <f>SUM(BP54:CB54)</f>
        <v>0</v>
      </c>
      <c r="CE54">
        <f>CC54</f>
        <v>0</v>
      </c>
    </row>
    <row r="55" spans="2:83" x14ac:dyDescent="0.25">
      <c r="B55" s="4" t="s">
        <v>51</v>
      </c>
      <c r="C55" s="4" t="s">
        <v>52</v>
      </c>
      <c r="D55" s="4">
        <f>(M55+P55+S55+V55+Y55+AB55+AE55+AH55+AK55+AN55+AQ55+AT55+AW55)/10</f>
        <v>0</v>
      </c>
      <c r="E55" s="4">
        <f>G55+I55+J55</f>
        <v>0</v>
      </c>
      <c r="F55" s="4">
        <f>BN55</f>
        <v>0</v>
      </c>
      <c r="G55" s="4">
        <f>CE55</f>
        <v>0</v>
      </c>
      <c r="H55" s="4">
        <f>L55+O55+R55+U55+X55+AA55+AD55+AG55+AJ55+AM55+AP55+AS55+AV55</f>
        <v>0</v>
      </c>
      <c r="I55" s="4">
        <f>IF((M55+P55+S55+V55+Y55+AB55+AE55+AH55+AK55+AN55+AQ55+AT55+AW55)&gt;80,80,(M55+P55+S55+V55+Y55+AB55+AE55+AH55+AK55+AN55+AQ55+AT55+AW55))</f>
        <v>0</v>
      </c>
      <c r="J55" s="4">
        <f>IF((N55+Q55+T55+W55+Z55+AC55+AF55+AI55+AL55+AO55+AR55+AU55+AX55)&gt;40,40,(N55+Q55+T55+W55+Z55+AC55+AF55+AI55+AL55+AO55+AR55+AU55+AX55))</f>
        <v>0</v>
      </c>
      <c r="K55" s="11"/>
      <c r="L55" s="21"/>
      <c r="M55" s="19"/>
      <c r="N55" s="20"/>
      <c r="O55" s="19"/>
      <c r="P55" s="19"/>
      <c r="Q55" s="20"/>
      <c r="R55" s="21"/>
      <c r="S55" s="19"/>
      <c r="T55" s="20"/>
      <c r="U55" s="21"/>
      <c r="V55" s="19"/>
      <c r="W55" s="20"/>
      <c r="X55" s="21"/>
      <c r="Y55" s="19"/>
      <c r="Z55" s="20"/>
      <c r="AA55" s="21"/>
      <c r="AB55" s="19"/>
      <c r="AC55" s="20"/>
      <c r="AD55" s="21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Z55">
        <f>IF(L55="",0,1)</f>
        <v>0</v>
      </c>
      <c r="BA55">
        <f>IF(O55="",0,1)</f>
        <v>0</v>
      </c>
      <c r="BB55">
        <f>IF(R55="",0,1)</f>
        <v>0</v>
      </c>
      <c r="BC55">
        <f>IF(U55="",0,1)</f>
        <v>0</v>
      </c>
      <c r="BD55">
        <f>IF(X55="",0,1)</f>
        <v>0</v>
      </c>
      <c r="BE55">
        <f>IF(AA55="",0,1)</f>
        <v>0</v>
      </c>
      <c r="BF55">
        <f>IF(AD55="",0,1)</f>
        <v>0</v>
      </c>
      <c r="BG55">
        <f>IF(AG55="",0,1)</f>
        <v>0</v>
      </c>
      <c r="BH55">
        <f>IF(AJ55="",0,1)</f>
        <v>0</v>
      </c>
      <c r="BI55">
        <f>IF(AM55="",0,1)</f>
        <v>0</v>
      </c>
      <c r="BJ55">
        <f>IF(AP55="",0,1)</f>
        <v>0</v>
      </c>
      <c r="BK55">
        <f>IF(AS55="",0,1)</f>
        <v>0</v>
      </c>
      <c r="BL55">
        <f>IF(AV55="",0,1)</f>
        <v>0</v>
      </c>
      <c r="BN55">
        <f>SUM(AZ55:BM55)</f>
        <v>0</v>
      </c>
      <c r="BP55">
        <f>IF(L55="",0,L55)</f>
        <v>0</v>
      </c>
      <c r="BQ55">
        <f>IF(O55="",0,O55)</f>
        <v>0</v>
      </c>
      <c r="BR55">
        <f>IF(R55="",0,R55)</f>
        <v>0</v>
      </c>
      <c r="BS55">
        <f>IF(U55="",0,U55)</f>
        <v>0</v>
      </c>
      <c r="BT55">
        <f>IF(X55="",0,X55)</f>
        <v>0</v>
      </c>
      <c r="BU55">
        <f>IF(AA55="",0,AA55)</f>
        <v>0</v>
      </c>
      <c r="BV55">
        <f>IF(AD55="",0,AD55)</f>
        <v>0</v>
      </c>
      <c r="BW55">
        <f>IF(AG55="",0,AG55)</f>
        <v>0</v>
      </c>
      <c r="BX55">
        <f>IF(AJ55="",0,AJ55)</f>
        <v>0</v>
      </c>
      <c r="BY55">
        <f>IF(AM55="",0,AM55)</f>
        <v>0</v>
      </c>
      <c r="BZ55">
        <f>IF(AP55="",0,AP55)</f>
        <v>0</v>
      </c>
      <c r="CA55">
        <f>IF(AS55="",0,AS55)</f>
        <v>0</v>
      </c>
      <c r="CB55">
        <f>IF(AV55="",0,AV55)</f>
        <v>0</v>
      </c>
      <c r="CC55">
        <f>SUM(BP55:CB55)</f>
        <v>0</v>
      </c>
      <c r="CE55">
        <f>CC55</f>
        <v>0</v>
      </c>
    </row>
    <row r="56" spans="2:83" x14ac:dyDescent="0.25">
      <c r="B56" s="4" t="s">
        <v>59</v>
      </c>
      <c r="C56" s="4" t="s">
        <v>60</v>
      </c>
      <c r="D56" s="4">
        <f>(M56+P56+S56+V56+Y56+AB56+AE56+AH56+AK56+AN56+AQ56+AT56+AW56)/10</f>
        <v>0</v>
      </c>
      <c r="E56" s="4">
        <f>G56+I56+J56</f>
        <v>0</v>
      </c>
      <c r="F56" s="4">
        <f>BN56</f>
        <v>0</v>
      </c>
      <c r="G56" s="4">
        <f>CE56</f>
        <v>0</v>
      </c>
      <c r="H56" s="4">
        <f>L56+O56+R56+U56+X56+AA56+AD56+AG56+AJ56+AM56+AP56+AS56+AV56</f>
        <v>0</v>
      </c>
      <c r="I56" s="4">
        <f>IF((M56+P56+S56+V56+Y56+AB56+AE56+AH56+AK56+AN56+AQ56+AT56+AW56)&gt;80,80,(M56+P56+S56+V56+Y56+AB56+AE56+AH56+AK56+AN56+AQ56+AT56+AW56))</f>
        <v>0</v>
      </c>
      <c r="J56" s="4">
        <f>IF((N56+Q56+T56+W56+Z56+AC56+AF56+AI56+AL56+AO56+AR56+AU56+AX56)&gt;40,40,(N56+Q56+T56+W56+Z56+AC56+AF56+AI56+AL56+AO56+AR56+AU56+AX56))</f>
        <v>0</v>
      </c>
      <c r="K56" s="11"/>
      <c r="L56" s="21"/>
      <c r="M56" s="19"/>
      <c r="N56" s="20"/>
      <c r="O56" s="19"/>
      <c r="P56" s="19"/>
      <c r="Q56" s="20"/>
      <c r="R56" s="21"/>
      <c r="S56" s="19"/>
      <c r="T56" s="20"/>
      <c r="U56" s="21"/>
      <c r="V56" s="19"/>
      <c r="W56" s="20"/>
      <c r="X56" s="21"/>
      <c r="Y56" s="19"/>
      <c r="Z56" s="20"/>
      <c r="AA56" s="21"/>
      <c r="AB56" s="19"/>
      <c r="AC56" s="20"/>
      <c r="AD56" s="21"/>
      <c r="AE56" s="19"/>
      <c r="AF56" s="20"/>
      <c r="AG56" s="21"/>
      <c r="AH56" s="19"/>
      <c r="AI56" s="20"/>
      <c r="AJ56" s="21"/>
      <c r="AK56" s="19"/>
      <c r="AL56" s="20"/>
      <c r="AM56" s="21"/>
      <c r="AN56" s="19"/>
      <c r="AO56" s="20"/>
      <c r="AP56" s="21"/>
      <c r="AQ56" s="19"/>
      <c r="AR56" s="20"/>
      <c r="AS56" s="21"/>
      <c r="AT56" s="19"/>
      <c r="AU56" s="20"/>
      <c r="AV56" s="21"/>
      <c r="AW56" s="19"/>
      <c r="AX56" s="20"/>
      <c r="AZ56">
        <f>IF(L56="",0,1)</f>
        <v>0</v>
      </c>
      <c r="BA56">
        <f>IF(O56="",0,1)</f>
        <v>0</v>
      </c>
      <c r="BB56">
        <f>IF(R56="",0,1)</f>
        <v>0</v>
      </c>
      <c r="BC56">
        <f>IF(U56="",0,1)</f>
        <v>0</v>
      </c>
      <c r="BD56">
        <f>IF(X56="",0,1)</f>
        <v>0</v>
      </c>
      <c r="BE56">
        <f>IF(AA56="",0,1)</f>
        <v>0</v>
      </c>
      <c r="BF56">
        <f>IF(AD56="",0,1)</f>
        <v>0</v>
      </c>
      <c r="BG56">
        <f>IF(AG56="",0,1)</f>
        <v>0</v>
      </c>
      <c r="BH56">
        <f>IF(AJ56="",0,1)</f>
        <v>0</v>
      </c>
      <c r="BI56">
        <f>IF(AM56="",0,1)</f>
        <v>0</v>
      </c>
      <c r="BJ56">
        <f>IF(AP56="",0,1)</f>
        <v>0</v>
      </c>
      <c r="BK56">
        <f>IF(AS56="",0,1)</f>
        <v>0</v>
      </c>
      <c r="BL56">
        <f>IF(AV56="",0,1)</f>
        <v>0</v>
      </c>
      <c r="BN56">
        <f>SUM(AZ56:BM56)</f>
        <v>0</v>
      </c>
      <c r="BP56">
        <f>IF(L56="",0,L56)</f>
        <v>0</v>
      </c>
      <c r="BQ56">
        <f>IF(O56="",0,O56)</f>
        <v>0</v>
      </c>
      <c r="BR56">
        <f>IF(R56="",0,R56)</f>
        <v>0</v>
      </c>
      <c r="BS56">
        <f>IF(U56="",0,U56)</f>
        <v>0</v>
      </c>
      <c r="BT56">
        <f>IF(X56="",0,X56)</f>
        <v>0</v>
      </c>
      <c r="BU56">
        <f>IF(AA56="",0,AA56)</f>
        <v>0</v>
      </c>
      <c r="BV56">
        <f>IF(AD56="",0,AD56)</f>
        <v>0</v>
      </c>
      <c r="BW56">
        <f>IF(AG56="",0,AG56)</f>
        <v>0</v>
      </c>
      <c r="BX56">
        <f>IF(AJ56="",0,AJ56)</f>
        <v>0</v>
      </c>
      <c r="BY56">
        <f>IF(AM56="",0,AM56)</f>
        <v>0</v>
      </c>
      <c r="BZ56">
        <f>IF(AP56="",0,AP56)</f>
        <v>0</v>
      </c>
      <c r="CA56">
        <f>IF(AS56="",0,AS56)</f>
        <v>0</v>
      </c>
      <c r="CB56">
        <f>IF(AV56="",0,AV56)</f>
        <v>0</v>
      </c>
      <c r="CC56">
        <f>SUM(BP56:CB56)</f>
        <v>0</v>
      </c>
      <c r="CE56">
        <f>CC56</f>
        <v>0</v>
      </c>
    </row>
    <row r="57" spans="2:83" x14ac:dyDescent="0.25">
      <c r="B57" s="4" t="s">
        <v>77</v>
      </c>
      <c r="C57" s="4" t="s">
        <v>78</v>
      </c>
      <c r="D57" s="4">
        <f>(M57+P57+S57+V57+Y57+AB57+AE57+AH57+AK57+AN57+AQ57+AT57+AW57)/10</f>
        <v>0</v>
      </c>
      <c r="E57" s="4">
        <f>G57+I57+J57</f>
        <v>0</v>
      </c>
      <c r="F57" s="4">
        <f>BN57</f>
        <v>1</v>
      </c>
      <c r="G57" s="4">
        <f>CE57</f>
        <v>0</v>
      </c>
      <c r="H57" s="4">
        <f>L57+O57+R57+U57+X57+AA57+AD57+AG57+AJ57+AM57+AP57+AS57+AV57</f>
        <v>0</v>
      </c>
      <c r="I57" s="4">
        <f>IF((M57+P57+S57+V57+Y57+AB57+AE57+AH57+AK57+AN57+AQ57+AT57+AW57)&gt;80,80,(M57+P57+S57+V57+Y57+AB57+AE57+AH57+AK57+AN57+AQ57+AT57+AW57))</f>
        <v>0</v>
      </c>
      <c r="J57" s="4">
        <f>IF((N57+Q57+T57+W57+Z57+AC57+AF57+AI57+AL57+AO57+AR57+AU57+AX57)&gt;40,40,(N57+Q57+T57+W57+Z57+AC57+AF57+AI57+AL57+AO57+AR57+AU57+AX57))</f>
        <v>0</v>
      </c>
      <c r="K57" s="11"/>
      <c r="L57" s="21">
        <f>'[1]Game 1 CANLUBANG STH '!F19</f>
        <v>0</v>
      </c>
      <c r="M57" s="19"/>
      <c r="N57" s="20"/>
      <c r="O57" s="19"/>
      <c r="P57" s="19"/>
      <c r="Q57" s="20"/>
      <c r="R57" s="21"/>
      <c r="S57" s="19"/>
      <c r="T57" s="20"/>
      <c r="U57" s="21"/>
      <c r="V57" s="19"/>
      <c r="W57" s="20"/>
      <c r="X57" s="21"/>
      <c r="Y57" s="19"/>
      <c r="Z57" s="20"/>
      <c r="AA57" s="21"/>
      <c r="AB57" s="19"/>
      <c r="AC57" s="20"/>
      <c r="AD57" s="21"/>
      <c r="AE57" s="19"/>
      <c r="AF57" s="20"/>
      <c r="AG57" s="21"/>
      <c r="AH57" s="19"/>
      <c r="AI57" s="20"/>
      <c r="AJ57" s="21"/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/>
      <c r="AX57" s="20"/>
      <c r="AZ57">
        <f>IF(L57="",0,1)</f>
        <v>1</v>
      </c>
      <c r="BA57">
        <f>IF(O57="",0,1)</f>
        <v>0</v>
      </c>
      <c r="BB57">
        <f>IF(R57="",0,1)</f>
        <v>0</v>
      </c>
      <c r="BC57">
        <f>IF(U57="",0,1)</f>
        <v>0</v>
      </c>
      <c r="BD57">
        <f>IF(X57="",0,1)</f>
        <v>0</v>
      </c>
      <c r="BE57">
        <f>IF(AA57="",0,1)</f>
        <v>0</v>
      </c>
      <c r="BF57">
        <f>IF(AD57="",0,1)</f>
        <v>0</v>
      </c>
      <c r="BG57">
        <f>IF(AG57="",0,1)</f>
        <v>0</v>
      </c>
      <c r="BH57">
        <f>IF(AJ57="",0,1)</f>
        <v>0</v>
      </c>
      <c r="BI57">
        <f>IF(AM57="",0,1)</f>
        <v>0</v>
      </c>
      <c r="BJ57">
        <f>IF(AP57="",0,1)</f>
        <v>0</v>
      </c>
      <c r="BK57">
        <f>IF(AS57="",0,1)</f>
        <v>0</v>
      </c>
      <c r="BL57">
        <f>IF(AV57="",0,1)</f>
        <v>0</v>
      </c>
      <c r="BN57">
        <f>SUM(AZ57:BM57)</f>
        <v>1</v>
      </c>
      <c r="BP57">
        <f>IF(L57="",0,L57)</f>
        <v>0</v>
      </c>
      <c r="BQ57">
        <f>IF(O57="",0,O57)</f>
        <v>0</v>
      </c>
      <c r="BR57">
        <f>IF(R57="",0,R57)</f>
        <v>0</v>
      </c>
      <c r="BS57">
        <f>IF(U57="",0,U57)</f>
        <v>0</v>
      </c>
      <c r="BT57">
        <f>IF(X57="",0,X57)</f>
        <v>0</v>
      </c>
      <c r="BU57">
        <f>IF(AA57="",0,AA57)</f>
        <v>0</v>
      </c>
      <c r="BV57">
        <f>IF(AD57="",0,AD57)</f>
        <v>0</v>
      </c>
      <c r="BW57">
        <f>IF(AG57="",0,AG57)</f>
        <v>0</v>
      </c>
      <c r="BX57">
        <f>IF(AJ57="",0,AJ57)</f>
        <v>0</v>
      </c>
      <c r="BY57">
        <f>IF(AM57="",0,AM57)</f>
        <v>0</v>
      </c>
      <c r="BZ57">
        <f>IF(AP57="",0,AP57)</f>
        <v>0</v>
      </c>
      <c r="CA57">
        <f>IF(AS57="",0,AS57)</f>
        <v>0</v>
      </c>
      <c r="CB57">
        <f>IF(AV57="",0,AV57)</f>
        <v>0</v>
      </c>
      <c r="CC57">
        <f>SUM(BP57:CB57)</f>
        <v>0</v>
      </c>
      <c r="CE57">
        <f>CC57</f>
        <v>0</v>
      </c>
    </row>
    <row r="58" spans="2:83" x14ac:dyDescent="0.25">
      <c r="B58" s="4" t="s">
        <v>83</v>
      </c>
      <c r="C58" s="4" t="s">
        <v>84</v>
      </c>
      <c r="D58" s="4">
        <f>(M58+P58+S58+V58+Y58+AB58+AE58+AH58+AK58+AN58+AQ58+AT58+AW58)/10</f>
        <v>0</v>
      </c>
      <c r="E58" s="4">
        <f>G58+I58+J58</f>
        <v>0</v>
      </c>
      <c r="F58" s="4">
        <f>BN58</f>
        <v>0</v>
      </c>
      <c r="G58" s="4">
        <f>CE58</f>
        <v>0</v>
      </c>
      <c r="H58" s="4">
        <f>L58+O58+R58+U58+X58+AA58+AD58+AG58+AJ58+AM58+AP58+AS58+AV58</f>
        <v>0</v>
      </c>
      <c r="I58" s="4">
        <f>IF((M58+P58+S58+V58+Y58+AB58+AE58+AH58+AK58+AN58+AQ58+AT58+AW58)&gt;80,80,(M58+P58+S58+V58+Y58+AB58+AE58+AH58+AK58+AN58+AQ58+AT58+AW58))</f>
        <v>0</v>
      </c>
      <c r="J58" s="4">
        <f>IF((N58+Q58+T58+W58+Z58+AC58+AF58+AI58+AL58+AO58+AR58+AU58+AX58)&gt;40,40,(N58+Q58+T58+W58+Z58+AC58+AF58+AI58+AL58+AO58+AR58+AU58+AX58))</f>
        <v>0</v>
      </c>
      <c r="K58" s="11"/>
      <c r="L58" s="21"/>
      <c r="M58" s="19"/>
      <c r="N58" s="20"/>
      <c r="O58" s="19"/>
      <c r="P58" s="19"/>
      <c r="Q58" s="20"/>
      <c r="R58" s="21"/>
      <c r="S58" s="19"/>
      <c r="T58" s="20"/>
      <c r="U58" s="21"/>
      <c r="V58" s="19"/>
      <c r="W58" s="20"/>
      <c r="X58" s="21"/>
      <c r="Y58" s="19"/>
      <c r="Z58" s="20"/>
      <c r="AA58" s="21"/>
      <c r="AB58" s="19"/>
      <c r="AC58" s="20"/>
      <c r="AD58" s="21"/>
      <c r="AE58" s="19"/>
      <c r="AF58" s="20"/>
      <c r="AG58" s="21"/>
      <c r="AH58" s="19"/>
      <c r="AI58" s="20"/>
      <c r="AJ58" s="21"/>
      <c r="AK58" s="19"/>
      <c r="AL58" s="20"/>
      <c r="AM58" s="21"/>
      <c r="AN58" s="19"/>
      <c r="AO58" s="20"/>
      <c r="AP58" s="21"/>
      <c r="AQ58" s="19"/>
      <c r="AR58" s="20"/>
      <c r="AS58" s="21"/>
      <c r="AT58" s="19"/>
      <c r="AU58" s="20"/>
      <c r="AV58" s="21"/>
      <c r="AW58" s="19"/>
      <c r="AX58" s="20"/>
      <c r="AZ58">
        <f>IF(L58="",0,1)</f>
        <v>0</v>
      </c>
      <c r="BA58">
        <f>IF(O58="",0,1)</f>
        <v>0</v>
      </c>
      <c r="BB58">
        <f>IF(R58="",0,1)</f>
        <v>0</v>
      </c>
      <c r="BC58">
        <f>IF(U58="",0,1)</f>
        <v>0</v>
      </c>
      <c r="BD58">
        <f>IF(X58="",0,1)</f>
        <v>0</v>
      </c>
      <c r="BE58">
        <f>IF(AA58="",0,1)</f>
        <v>0</v>
      </c>
      <c r="BF58">
        <f>IF(AD58="",0,1)</f>
        <v>0</v>
      </c>
      <c r="BG58">
        <f>IF(AG58="",0,1)</f>
        <v>0</v>
      </c>
      <c r="BH58">
        <f>IF(AJ58="",0,1)</f>
        <v>0</v>
      </c>
      <c r="BI58">
        <f>IF(AM58="",0,1)</f>
        <v>0</v>
      </c>
      <c r="BJ58">
        <f>IF(AP58="",0,1)</f>
        <v>0</v>
      </c>
      <c r="BK58">
        <f>IF(AS58="",0,1)</f>
        <v>0</v>
      </c>
      <c r="BL58">
        <f>IF(AV58="",0,1)</f>
        <v>0</v>
      </c>
      <c r="BN58">
        <f>SUM(AZ58:BM58)</f>
        <v>0</v>
      </c>
      <c r="BP58">
        <f>IF(L58="",0,L58)</f>
        <v>0</v>
      </c>
      <c r="BQ58">
        <f>IF(O58="",0,O58)</f>
        <v>0</v>
      </c>
      <c r="BR58">
        <f>IF(R58="",0,R58)</f>
        <v>0</v>
      </c>
      <c r="BS58">
        <f>IF(U58="",0,U58)</f>
        <v>0</v>
      </c>
      <c r="BT58">
        <f>IF(X58="",0,X58)</f>
        <v>0</v>
      </c>
      <c r="BU58">
        <f>IF(AA58="",0,AA58)</f>
        <v>0</v>
      </c>
      <c r="BV58">
        <f>IF(AD58="",0,AD58)</f>
        <v>0</v>
      </c>
      <c r="BW58">
        <f>IF(AG58="",0,AG58)</f>
        <v>0</v>
      </c>
      <c r="BX58">
        <f>IF(AJ58="",0,AJ58)</f>
        <v>0</v>
      </c>
      <c r="BY58">
        <f>IF(AM58="",0,AM58)</f>
        <v>0</v>
      </c>
      <c r="BZ58">
        <f>IF(AP58="",0,AP58)</f>
        <v>0</v>
      </c>
      <c r="CA58">
        <f>IF(AS58="",0,AS58)</f>
        <v>0</v>
      </c>
      <c r="CB58">
        <f>IF(AV58="",0,AV58)</f>
        <v>0</v>
      </c>
      <c r="CC58">
        <f>SUM(BP58:CB58)</f>
        <v>0</v>
      </c>
      <c r="CE58">
        <f>CC58</f>
        <v>0</v>
      </c>
    </row>
    <row r="59" spans="2:83" x14ac:dyDescent="0.25">
      <c r="B59" s="4" t="s">
        <v>85</v>
      </c>
      <c r="C59" s="4" t="s">
        <v>86</v>
      </c>
      <c r="D59" s="4">
        <f>(M59+P59+S59+V59+Y59+AB59+AE59+AH59+AK59+AN59+AQ59+AT59+AW59)/10</f>
        <v>0</v>
      </c>
      <c r="E59" s="4">
        <f>G59+I59+J59</f>
        <v>0</v>
      </c>
      <c r="F59" s="4">
        <f>BN59</f>
        <v>0</v>
      </c>
      <c r="G59" s="4">
        <f>CE59</f>
        <v>0</v>
      </c>
      <c r="H59" s="4">
        <f>L59+O59+R59+U59+X59+AA59+AD59+AG59+AJ59+AM59+AP59+AS59+AV59</f>
        <v>0</v>
      </c>
      <c r="I59" s="4">
        <f>IF((M59+P59+S59+V59+Y59+AB59+AE59+AH59+AK59+AN59+AQ59+AT59+AW59)&gt;80,80,(M59+P59+S59+V59+Y59+AB59+AE59+AH59+AK59+AN59+AQ59+AT59+AW59))</f>
        <v>0</v>
      </c>
      <c r="J59" s="4">
        <f>IF((N59+Q59+T59+W59+Z59+AC59+AF59+AI59+AL59+AO59+AR59+AU59+AX59)&gt;40,40,(N59+Q59+T59+W59+Z59+AC59+AF59+AI59+AL59+AO59+AR59+AU59+AX59))</f>
        <v>0</v>
      </c>
      <c r="K59" s="11"/>
      <c r="L59" s="21"/>
      <c r="M59" s="19"/>
      <c r="N59" s="20"/>
      <c r="O59" s="19"/>
      <c r="P59" s="19"/>
      <c r="Q59" s="20"/>
      <c r="R59" s="19"/>
      <c r="S59" s="19"/>
      <c r="T59" s="19"/>
      <c r="U59" s="21"/>
      <c r="V59" s="19"/>
      <c r="W59" s="20"/>
      <c r="X59" s="21"/>
      <c r="Y59" s="19"/>
      <c r="Z59" s="20"/>
      <c r="AA59" s="21"/>
      <c r="AB59" s="19"/>
      <c r="AC59" s="20"/>
      <c r="AD59" s="21"/>
      <c r="AE59" s="19"/>
      <c r="AF59" s="20"/>
      <c r="AG59" s="21"/>
      <c r="AH59" s="19"/>
      <c r="AI59" s="20"/>
      <c r="AJ59" s="21"/>
      <c r="AK59" s="19"/>
      <c r="AL59" s="20"/>
      <c r="AM59" s="21"/>
      <c r="AN59" s="19"/>
      <c r="AO59" s="20"/>
      <c r="AP59" s="21"/>
      <c r="AQ59" s="19"/>
      <c r="AR59" s="20"/>
      <c r="AS59" s="21"/>
      <c r="AT59" s="19"/>
      <c r="AU59" s="20"/>
      <c r="AV59" s="21"/>
      <c r="AW59" s="19"/>
      <c r="AX59" s="20"/>
      <c r="AZ59">
        <f>IF(L59="",0,1)</f>
        <v>0</v>
      </c>
      <c r="BA59">
        <f>IF(O59="",0,1)</f>
        <v>0</v>
      </c>
      <c r="BB59">
        <f>IF(R59="",0,1)</f>
        <v>0</v>
      </c>
      <c r="BC59">
        <f>IF(U59="",0,1)</f>
        <v>0</v>
      </c>
      <c r="BD59">
        <f>IF(X59="",0,1)</f>
        <v>0</v>
      </c>
      <c r="BE59">
        <f>IF(AA59="",0,1)</f>
        <v>0</v>
      </c>
      <c r="BF59">
        <f>IF(AD59="",0,1)</f>
        <v>0</v>
      </c>
      <c r="BG59">
        <f>IF(AG59="",0,1)</f>
        <v>0</v>
      </c>
      <c r="BH59">
        <f>IF(AJ59="",0,1)</f>
        <v>0</v>
      </c>
      <c r="BI59">
        <f>IF(AM59="",0,1)</f>
        <v>0</v>
      </c>
      <c r="BJ59">
        <f>IF(AP59="",0,1)</f>
        <v>0</v>
      </c>
      <c r="BK59">
        <f>IF(AS59="",0,1)</f>
        <v>0</v>
      </c>
      <c r="BL59">
        <f>IF(AV59="",0,1)</f>
        <v>0</v>
      </c>
      <c r="BN59">
        <f>SUM(AZ59:BM59)</f>
        <v>0</v>
      </c>
      <c r="BP59">
        <f>IF(L59="",0,L59)</f>
        <v>0</v>
      </c>
      <c r="BQ59">
        <f>IF(O59="",0,O59)</f>
        <v>0</v>
      </c>
      <c r="BR59">
        <f>IF(R59="",0,R59)</f>
        <v>0</v>
      </c>
      <c r="BS59">
        <f>IF(U59="",0,U59)</f>
        <v>0</v>
      </c>
      <c r="BT59">
        <f>IF(X59="",0,X59)</f>
        <v>0</v>
      </c>
      <c r="BU59">
        <f>IF(AA59="",0,AA59)</f>
        <v>0</v>
      </c>
      <c r="BV59">
        <f>IF(AD59="",0,AD59)</f>
        <v>0</v>
      </c>
      <c r="BW59">
        <f>IF(AG59="",0,AG59)</f>
        <v>0</v>
      </c>
      <c r="BX59">
        <f>IF(AJ59="",0,AJ59)</f>
        <v>0</v>
      </c>
      <c r="BY59">
        <f>IF(AM59="",0,AM59)</f>
        <v>0</v>
      </c>
      <c r="BZ59">
        <f>IF(AP59="",0,AP59)</f>
        <v>0</v>
      </c>
      <c r="CA59">
        <f>IF(AS59="",0,AS59)</f>
        <v>0</v>
      </c>
      <c r="CB59">
        <f>IF(AV59="",0,AV59)</f>
        <v>0</v>
      </c>
      <c r="CC59">
        <f>SUM(BP59:CB59)</f>
        <v>0</v>
      </c>
      <c r="CE59">
        <f>CC59</f>
        <v>0</v>
      </c>
    </row>
    <row r="60" spans="2:83" x14ac:dyDescent="0.25">
      <c r="B60" s="4" t="s">
        <v>87</v>
      </c>
      <c r="C60" s="4" t="s">
        <v>88</v>
      </c>
      <c r="D60" s="4">
        <f>(M60+P60+S60+V60+Y60+AB60+AE60+AH60+AK60+AN60+AQ60+AT60+AW60)/10</f>
        <v>0</v>
      </c>
      <c r="E60" s="4">
        <f>G60+I60+J60</f>
        <v>0</v>
      </c>
      <c r="F60" s="4">
        <f>BN60</f>
        <v>0</v>
      </c>
      <c r="G60" s="4">
        <f>CE60</f>
        <v>0</v>
      </c>
      <c r="H60" s="4">
        <f>L60+O60+R60+U60+X60+AA60+AD60+AG60+AJ60+AM60+AP60+AS60+AV60</f>
        <v>0</v>
      </c>
      <c r="I60" s="4">
        <f>IF((M60+P60+S60+V60+Y60+AB60+AE60+AH60+AK60+AN60+AQ60+AT60+AW60)&gt;80,80,(M60+P60+S60+V60+Y60+AB60+AE60+AH60+AK60+AN60+AQ60+AT60+AW60))</f>
        <v>0</v>
      </c>
      <c r="J60" s="4">
        <f>IF((N60+Q60+T60+W60+Z60+AC60+AF60+AI60+AL60+AO60+AR60+AU60+AX60)&gt;40,40,(N60+Q60+T60+W60+Z60+AC60+AF60+AI60+AL60+AO60+AR60+AU60+AX60))</f>
        <v>0</v>
      </c>
      <c r="K60" s="11"/>
      <c r="L60" s="21"/>
      <c r="M60" s="19"/>
      <c r="N60" s="20"/>
      <c r="O60" s="19"/>
      <c r="P60" s="19"/>
      <c r="Q60" s="20"/>
      <c r="R60" s="21"/>
      <c r="S60" s="19"/>
      <c r="T60" s="20"/>
      <c r="U60" s="21"/>
      <c r="V60" s="19"/>
      <c r="W60" s="20"/>
      <c r="X60" s="21"/>
      <c r="Y60" s="19"/>
      <c r="Z60" s="20"/>
      <c r="AA60" s="21"/>
      <c r="AB60" s="19"/>
      <c r="AC60" s="20"/>
      <c r="AD60" s="21"/>
      <c r="AE60" s="19"/>
      <c r="AF60" s="20"/>
      <c r="AG60" s="21"/>
      <c r="AH60" s="19"/>
      <c r="AI60" s="20"/>
      <c r="AJ60" s="21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Z60">
        <f>IF(L60="",0,1)</f>
        <v>0</v>
      </c>
      <c r="BA60">
        <f>IF(O60="",0,1)</f>
        <v>0</v>
      </c>
      <c r="BB60">
        <f>IF(R60="",0,1)</f>
        <v>0</v>
      </c>
      <c r="BC60">
        <f>IF(U60="",0,1)</f>
        <v>0</v>
      </c>
      <c r="BD60">
        <f>IF(X60="",0,1)</f>
        <v>0</v>
      </c>
      <c r="BE60">
        <f>IF(AA60="",0,1)</f>
        <v>0</v>
      </c>
      <c r="BF60">
        <f>IF(AD60="",0,1)</f>
        <v>0</v>
      </c>
      <c r="BG60">
        <f>IF(AG60="",0,1)</f>
        <v>0</v>
      </c>
      <c r="BH60">
        <f>IF(AJ60="",0,1)</f>
        <v>0</v>
      </c>
      <c r="BI60">
        <f>IF(AM60="",0,1)</f>
        <v>0</v>
      </c>
      <c r="BJ60">
        <f>IF(AP60="",0,1)</f>
        <v>0</v>
      </c>
      <c r="BK60">
        <f>IF(AS60="",0,1)</f>
        <v>0</v>
      </c>
      <c r="BL60">
        <f>IF(AV60="",0,1)</f>
        <v>0</v>
      </c>
      <c r="BN60">
        <f>SUM(AZ60:BM60)</f>
        <v>0</v>
      </c>
      <c r="BP60">
        <f>IF(L60="",0,L60)</f>
        <v>0</v>
      </c>
      <c r="BQ60">
        <f>IF(O60="",0,O60)</f>
        <v>0</v>
      </c>
      <c r="BR60">
        <f>IF(R60="",0,R60)</f>
        <v>0</v>
      </c>
      <c r="BS60">
        <f>IF(U60="",0,U60)</f>
        <v>0</v>
      </c>
      <c r="BT60">
        <f>IF(X60="",0,X60)</f>
        <v>0</v>
      </c>
      <c r="BU60">
        <f>IF(AA60="",0,AA60)</f>
        <v>0</v>
      </c>
      <c r="BV60">
        <f>IF(AD60="",0,AD60)</f>
        <v>0</v>
      </c>
      <c r="BW60">
        <f>IF(AG60="",0,AG60)</f>
        <v>0</v>
      </c>
      <c r="BX60">
        <f>IF(AJ60="",0,AJ60)</f>
        <v>0</v>
      </c>
      <c r="BY60">
        <f>IF(AM60="",0,AM60)</f>
        <v>0</v>
      </c>
      <c r="BZ60">
        <f>IF(AP60="",0,AP60)</f>
        <v>0</v>
      </c>
      <c r="CA60">
        <f>IF(AS60="",0,AS60)</f>
        <v>0</v>
      </c>
      <c r="CB60">
        <f>IF(AV60="",0,AV60)</f>
        <v>0</v>
      </c>
      <c r="CC60">
        <f>SUM(BP60:CB60)</f>
        <v>0</v>
      </c>
      <c r="CE60">
        <f>CC60</f>
        <v>0</v>
      </c>
    </row>
    <row r="61" spans="2:83" x14ac:dyDescent="0.25">
      <c r="B61" s="4" t="s">
        <v>93</v>
      </c>
      <c r="C61" s="4" t="s">
        <v>94</v>
      </c>
      <c r="D61" s="4">
        <f>(M61+P61+S61+V61+Y61+AB61+AE61+AH61+AK61+AN61+AQ61+AT61+AW61)/10</f>
        <v>0</v>
      </c>
      <c r="E61" s="4">
        <f>G61+I61+J61</f>
        <v>0</v>
      </c>
      <c r="F61" s="4">
        <f>BN61</f>
        <v>0</v>
      </c>
      <c r="G61" s="4">
        <f>CE61</f>
        <v>0</v>
      </c>
      <c r="H61" s="4">
        <f>L61+O61+R61+U61+X61+AA61+AD61+AG61+AJ61+AM61+AP61+AS61+AV61</f>
        <v>0</v>
      </c>
      <c r="I61" s="4">
        <f>IF((M61+P61+S61+V61+Y61+AB61+AE61+AH61+AK61+AN61+AQ61+AT61+AW61)&gt;80,80,(M61+P61+S61+V61+Y61+AB61+AE61+AH61+AK61+AN61+AQ61+AT61+AW61))</f>
        <v>0</v>
      </c>
      <c r="J61" s="4">
        <f>IF((N61+Q61+T61+W61+Z61+AC61+AF61+AI61+AL61+AO61+AR61+AU61+AX61)&gt;40,40,(N61+Q61+T61+W61+Z61+AC61+AF61+AI61+AL61+AO61+AR61+AU61+AX61))</f>
        <v>0</v>
      </c>
      <c r="K61" s="11"/>
      <c r="L61" s="21"/>
      <c r="M61" s="19"/>
      <c r="N61" s="20"/>
      <c r="P61" s="19"/>
      <c r="Q61" s="20"/>
      <c r="R61" s="21"/>
      <c r="S61" s="19"/>
      <c r="T61" s="20"/>
      <c r="U61" s="21"/>
      <c r="V61" s="19"/>
      <c r="W61" s="20"/>
      <c r="X61" s="21"/>
      <c r="Y61" s="19"/>
      <c r="Z61" s="20"/>
      <c r="AA61" s="21"/>
      <c r="AB61" s="19"/>
      <c r="AC61" s="20"/>
      <c r="AD61" s="21"/>
      <c r="AE61" s="19"/>
      <c r="AF61" s="20"/>
      <c r="AG61" s="21"/>
      <c r="AH61" s="19"/>
      <c r="AI61" s="20"/>
      <c r="AJ61" s="21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Z61">
        <f>IF(L61="",0,1)</f>
        <v>0</v>
      </c>
      <c r="BA61">
        <f>IF(O61="",0,1)</f>
        <v>0</v>
      </c>
      <c r="BB61">
        <f>IF(R61="",0,1)</f>
        <v>0</v>
      </c>
      <c r="BC61">
        <f>IF(U61="",0,1)</f>
        <v>0</v>
      </c>
      <c r="BD61">
        <f>IF(X61="",0,1)</f>
        <v>0</v>
      </c>
      <c r="BE61">
        <f>IF(AA61="",0,1)</f>
        <v>0</v>
      </c>
      <c r="BF61">
        <f>IF(AD61="",0,1)</f>
        <v>0</v>
      </c>
      <c r="BG61">
        <f>IF(AG61="",0,1)</f>
        <v>0</v>
      </c>
      <c r="BH61">
        <f>IF(AJ61="",0,1)</f>
        <v>0</v>
      </c>
      <c r="BI61">
        <f>IF(AM61="",0,1)</f>
        <v>0</v>
      </c>
      <c r="BJ61">
        <f>IF(AP61="",0,1)</f>
        <v>0</v>
      </c>
      <c r="BK61">
        <f>IF(AS61="",0,1)</f>
        <v>0</v>
      </c>
      <c r="BL61">
        <f>IF(AV61="",0,1)</f>
        <v>0</v>
      </c>
      <c r="BN61">
        <f>SUM(AZ61:BM61)</f>
        <v>0</v>
      </c>
      <c r="BP61">
        <f>IF(L61="",0,L61)</f>
        <v>0</v>
      </c>
      <c r="BQ61">
        <f>IF(O61="",0,O61)</f>
        <v>0</v>
      </c>
      <c r="BR61">
        <f>IF(R61="",0,R61)</f>
        <v>0</v>
      </c>
      <c r="BS61">
        <f>IF(U61="",0,U61)</f>
        <v>0</v>
      </c>
      <c r="BT61">
        <f>IF(X61="",0,X61)</f>
        <v>0</v>
      </c>
      <c r="BU61">
        <f>IF(AA61="",0,AA61)</f>
        <v>0</v>
      </c>
      <c r="BV61">
        <f>IF(AD61="",0,AD61)</f>
        <v>0</v>
      </c>
      <c r="BW61">
        <f>IF(AG61="",0,AG61)</f>
        <v>0</v>
      </c>
      <c r="BX61">
        <f>IF(AJ61="",0,AJ61)</f>
        <v>0</v>
      </c>
      <c r="BY61">
        <f>IF(AM61="",0,AM61)</f>
        <v>0</v>
      </c>
      <c r="BZ61">
        <f>IF(AP61="",0,AP61)</f>
        <v>0</v>
      </c>
      <c r="CA61">
        <f>IF(AS61="",0,AS61)</f>
        <v>0</v>
      </c>
      <c r="CB61">
        <f>IF(AV61="",0,AV61)</f>
        <v>0</v>
      </c>
      <c r="CC61">
        <f>SUM(BP61:CB61)</f>
        <v>0</v>
      </c>
      <c r="CE61">
        <f>CC61</f>
        <v>0</v>
      </c>
    </row>
    <row r="62" spans="2:83" x14ac:dyDescent="0.25">
      <c r="B62" s="4" t="s">
        <v>100</v>
      </c>
      <c r="C62" s="4" t="s">
        <v>101</v>
      </c>
      <c r="D62" s="4">
        <f>(M62+P62+S62+V62+Y62+AB62+AE62+AH62+AK62+AN62+AQ62+AT62+AW62)/10</f>
        <v>0</v>
      </c>
      <c r="E62" s="4">
        <f>G62+I62+J62</f>
        <v>0</v>
      </c>
      <c r="F62" s="4">
        <f>BN62</f>
        <v>0</v>
      </c>
      <c r="G62" s="4">
        <f>CE62</f>
        <v>0</v>
      </c>
      <c r="H62" s="4">
        <f>L62+O62+R62+U62+X62+AA62+AD62+AG62+AJ62+AM62+AP62+AS62+AV62</f>
        <v>0</v>
      </c>
      <c r="I62" s="4">
        <f>IF((M62+P62+S62+V62+Y62+AB62+AE62+AH62+AK62+AN62+AQ62+AT62+AW62)&gt;80,80,(M62+P62+S62+V62+Y62+AB62+AE62+AH62+AK62+AN62+AQ62+AT62+AW62))</f>
        <v>0</v>
      </c>
      <c r="J62" s="4">
        <f>IF((N62+Q62+T62+W62+Z62+AC62+AF62+AI62+AL62+AO62+AR62+AU62+AX62)&gt;40,40,(N62+Q62+T62+W62+Z62+AC62+AF62+AI62+AL62+AO62+AR62+AU62+AX62))</f>
        <v>0</v>
      </c>
      <c r="K62" s="11"/>
      <c r="L62" s="21"/>
      <c r="M62" s="19"/>
      <c r="N62" s="20"/>
      <c r="O62" s="19"/>
      <c r="P62" s="19"/>
      <c r="Q62" s="20"/>
      <c r="R62" s="21"/>
      <c r="S62" s="19"/>
      <c r="T62" s="20"/>
      <c r="U62" s="21"/>
      <c r="V62" s="19"/>
      <c r="W62" s="20"/>
      <c r="X62" s="21"/>
      <c r="Y62" s="19"/>
      <c r="Z62" s="20"/>
      <c r="AA62" s="21"/>
      <c r="AB62" s="19"/>
      <c r="AC62" s="20"/>
      <c r="AD62" s="21"/>
      <c r="AE62" s="19"/>
      <c r="AF62" s="20"/>
      <c r="AG62" s="21"/>
      <c r="AH62" s="19"/>
      <c r="AI62" s="20"/>
      <c r="AJ62" s="21"/>
      <c r="AK62" s="19"/>
      <c r="AL62" s="20"/>
      <c r="AM62" s="21"/>
      <c r="AN62" s="19"/>
      <c r="AO62" s="20"/>
      <c r="AP62" s="21"/>
      <c r="AQ62" s="19"/>
      <c r="AR62" s="20"/>
      <c r="AS62" s="21"/>
      <c r="AT62" s="19"/>
      <c r="AU62" s="20"/>
      <c r="AV62" s="21"/>
      <c r="AW62" s="19"/>
      <c r="AX62" s="20"/>
      <c r="AZ62">
        <f>IF(L62="",0,1)</f>
        <v>0</v>
      </c>
      <c r="BA62">
        <f>IF(O62="",0,1)</f>
        <v>0</v>
      </c>
      <c r="BB62">
        <f>IF(R62="",0,1)</f>
        <v>0</v>
      </c>
      <c r="BC62">
        <f>IF(U62="",0,1)</f>
        <v>0</v>
      </c>
      <c r="BD62">
        <f>IF(X62="",0,1)</f>
        <v>0</v>
      </c>
      <c r="BE62">
        <f>IF(AA62="",0,1)</f>
        <v>0</v>
      </c>
      <c r="BF62">
        <f>IF(AD62="",0,1)</f>
        <v>0</v>
      </c>
      <c r="BG62">
        <f>IF(AG62="",0,1)</f>
        <v>0</v>
      </c>
      <c r="BH62">
        <f>IF(AJ62="",0,1)</f>
        <v>0</v>
      </c>
      <c r="BI62">
        <f>IF(AM62="",0,1)</f>
        <v>0</v>
      </c>
      <c r="BJ62">
        <f>IF(AP62="",0,1)</f>
        <v>0</v>
      </c>
      <c r="BK62">
        <f>IF(AS62="",0,1)</f>
        <v>0</v>
      </c>
      <c r="BL62">
        <f>IF(AV62="",0,1)</f>
        <v>0</v>
      </c>
      <c r="BN62">
        <f>SUM(AZ62:BM62)</f>
        <v>0</v>
      </c>
      <c r="BP62">
        <f>IF(L62="",0,L62)</f>
        <v>0</v>
      </c>
      <c r="BQ62">
        <f>IF(O62="",0,O62)</f>
        <v>0</v>
      </c>
      <c r="BR62">
        <f>IF(R62="",0,R62)</f>
        <v>0</v>
      </c>
      <c r="BS62">
        <f>IF(U62="",0,U62)</f>
        <v>0</v>
      </c>
      <c r="BT62">
        <f>IF(X62="",0,X62)</f>
        <v>0</v>
      </c>
      <c r="BU62">
        <f>IF(AA62="",0,AA62)</f>
        <v>0</v>
      </c>
      <c r="BV62">
        <f>IF(AD62="",0,AD62)</f>
        <v>0</v>
      </c>
      <c r="BW62">
        <f>IF(AG62="",0,AG62)</f>
        <v>0</v>
      </c>
      <c r="BX62">
        <f>IF(AJ62="",0,AJ62)</f>
        <v>0</v>
      </c>
      <c r="BY62">
        <f>IF(AM62="",0,AM62)</f>
        <v>0</v>
      </c>
      <c r="BZ62">
        <f>IF(AP62="",0,AP62)</f>
        <v>0</v>
      </c>
      <c r="CA62">
        <f>IF(AS62="",0,AS62)</f>
        <v>0</v>
      </c>
      <c r="CB62">
        <f>IF(AV62="",0,AV62)</f>
        <v>0</v>
      </c>
      <c r="CC62">
        <f>SUM(BP62:CB62)</f>
        <v>0</v>
      </c>
      <c r="CE62">
        <f>CC62</f>
        <v>0</v>
      </c>
    </row>
    <row r="63" spans="2:83" x14ac:dyDescent="0.25">
      <c r="B63" s="4" t="s">
        <v>102</v>
      </c>
      <c r="C63" s="4" t="s">
        <v>103</v>
      </c>
      <c r="D63" s="4">
        <f>(M63+P63+S63+V63+Y63+AB63+AE63+AH63+AK63+AN63+AQ63+AT63+AW63)/10</f>
        <v>0</v>
      </c>
      <c r="E63" s="4">
        <f>G63+I63+J63</f>
        <v>0</v>
      </c>
      <c r="F63" s="4">
        <f>BN63</f>
        <v>0</v>
      </c>
      <c r="G63" s="4">
        <f>CE63</f>
        <v>0</v>
      </c>
      <c r="H63" s="4">
        <f>L63+O63+R63+U63+X63+AA63+AD63+AG63+AJ63+AM63+AP63+AS63+AV63</f>
        <v>0</v>
      </c>
      <c r="I63" s="4">
        <f>IF((M63+P63+S63+V63+Y63+AB63+AE63+AH63+AK63+AN63+AQ63+AT63+AW63)&gt;80,80,(M63+P63+S63+V63+Y63+AB63+AE63+AH63+AK63+AN63+AQ63+AT63+AW63))</f>
        <v>0</v>
      </c>
      <c r="J63" s="4">
        <f>IF((N63+Q63+T63+W63+Z63+AC63+AF63+AI63+AL63+AO63+AR63+AU63+AX63)&gt;40,40,(N63+Q63+T63+W63+Z63+AC63+AF63+AI63+AL63+AO63+AR63+AU63+AX63))</f>
        <v>0</v>
      </c>
      <c r="K63" s="11"/>
      <c r="L63" s="21"/>
      <c r="M63" s="19"/>
      <c r="N63" s="20"/>
      <c r="O63" s="19"/>
      <c r="P63" s="19"/>
      <c r="Q63" s="20"/>
      <c r="R63" s="21"/>
      <c r="S63" s="19"/>
      <c r="T63" s="20"/>
      <c r="U63" s="21"/>
      <c r="V63" s="19"/>
      <c r="W63" s="20"/>
      <c r="X63" s="21"/>
      <c r="Y63" s="19"/>
      <c r="Z63" s="20"/>
      <c r="AA63" s="21"/>
      <c r="AB63" s="19"/>
      <c r="AC63" s="20"/>
      <c r="AD63" s="21"/>
      <c r="AE63" s="19"/>
      <c r="AF63" s="20"/>
      <c r="AG63" s="21"/>
      <c r="AH63" s="19"/>
      <c r="AI63" s="20"/>
      <c r="AJ63" s="21"/>
      <c r="AK63" s="19"/>
      <c r="AL63" s="20"/>
      <c r="AM63" s="21"/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Z63">
        <f>IF(L63="",0,1)</f>
        <v>0</v>
      </c>
      <c r="BA63">
        <f>IF(O63="",0,1)</f>
        <v>0</v>
      </c>
      <c r="BB63">
        <f>IF(R63="",0,1)</f>
        <v>0</v>
      </c>
      <c r="BC63">
        <f>IF(U63="",0,1)</f>
        <v>0</v>
      </c>
      <c r="BD63">
        <f>IF(X63="",0,1)</f>
        <v>0</v>
      </c>
      <c r="BE63">
        <f>IF(AA63="",0,1)</f>
        <v>0</v>
      </c>
      <c r="BF63">
        <f>IF(AD63="",0,1)</f>
        <v>0</v>
      </c>
      <c r="BG63">
        <f>IF(AG63="",0,1)</f>
        <v>0</v>
      </c>
      <c r="BH63">
        <f>IF(AJ63="",0,1)</f>
        <v>0</v>
      </c>
      <c r="BI63">
        <f>IF(AM63="",0,1)</f>
        <v>0</v>
      </c>
      <c r="BJ63">
        <f>IF(AP63="",0,1)</f>
        <v>0</v>
      </c>
      <c r="BK63">
        <f>IF(AS63="",0,1)</f>
        <v>0</v>
      </c>
      <c r="BL63">
        <f>IF(AV63="",0,1)</f>
        <v>0</v>
      </c>
      <c r="BN63">
        <f>SUM(AZ63:BM63)</f>
        <v>0</v>
      </c>
      <c r="BP63">
        <f>IF(L63="",0,L63)</f>
        <v>0</v>
      </c>
      <c r="BQ63">
        <f>IF(O63="",0,O63)</f>
        <v>0</v>
      </c>
      <c r="BR63">
        <f>IF(R63="",0,R63)</f>
        <v>0</v>
      </c>
      <c r="BS63">
        <f>IF(U63="",0,U63)</f>
        <v>0</v>
      </c>
      <c r="BT63">
        <f>IF(X63="",0,X63)</f>
        <v>0</v>
      </c>
      <c r="BU63">
        <f>IF(AA63="",0,AA63)</f>
        <v>0</v>
      </c>
      <c r="BV63">
        <f>IF(AD63="",0,AD63)</f>
        <v>0</v>
      </c>
      <c r="BW63">
        <f>IF(AG63="",0,AG63)</f>
        <v>0</v>
      </c>
      <c r="BX63">
        <f>IF(AJ63="",0,AJ63)</f>
        <v>0</v>
      </c>
      <c r="BY63">
        <f>IF(AM63="",0,AM63)</f>
        <v>0</v>
      </c>
      <c r="BZ63">
        <f>IF(AP63="",0,AP63)</f>
        <v>0</v>
      </c>
      <c r="CA63">
        <f>IF(AS63="",0,AS63)</f>
        <v>0</v>
      </c>
      <c r="CB63">
        <f>IF(AV63="",0,AV63)</f>
        <v>0</v>
      </c>
      <c r="CC63">
        <f>SUM(BP63:CB63)</f>
        <v>0</v>
      </c>
      <c r="CE63">
        <f>CC63</f>
        <v>0</v>
      </c>
    </row>
    <row r="64" spans="2:83" x14ac:dyDescent="0.25">
      <c r="B64" s="4" t="s">
        <v>106</v>
      </c>
      <c r="C64" s="4" t="s">
        <v>107</v>
      </c>
      <c r="D64" s="4">
        <f>(M64+P64+S64+V64+Y64+AB64+AE64+AH64+AK64+AN64+AQ64+AT64+AW64)/10</f>
        <v>0</v>
      </c>
      <c r="E64" s="4">
        <f>G64+I64+J64</f>
        <v>0</v>
      </c>
      <c r="F64" s="4">
        <f>BN64</f>
        <v>0</v>
      </c>
      <c r="G64" s="4">
        <f>CE64</f>
        <v>0</v>
      </c>
      <c r="H64" s="4">
        <f>L64+O64+R64+U64+X64+AA64+AD64+AG64+AJ64+AM64+AP64+AS64+AV64</f>
        <v>0</v>
      </c>
      <c r="I64" s="4">
        <f>IF((M64+P64+S64+V64+Y64+AB64+AE64+AH64+AK64+AN64+AQ64+AT64+AW64)&gt;80,80,(M64+P64+S64+V64+Y64+AB64+AE64+AH64+AK64+AN64+AQ64+AT64+AW64))</f>
        <v>0</v>
      </c>
      <c r="J64" s="4">
        <f>IF((N64+Q64+T64+W64+Z64+AC64+AF64+AI64+AL64+AO64+AR64+AU64+AX64)&gt;40,40,(N64+Q64+T64+W64+Z64+AC64+AF64+AI64+AL64+AO64+AR64+AU64+AX64))</f>
        <v>0</v>
      </c>
      <c r="K64" s="11"/>
      <c r="L64" s="21"/>
      <c r="M64" s="19"/>
      <c r="N64" s="20"/>
      <c r="O64" s="19"/>
      <c r="P64" s="19"/>
      <c r="Q64" s="20"/>
      <c r="R64" s="17"/>
      <c r="T64" s="20"/>
      <c r="U64" s="21"/>
      <c r="V64" s="19"/>
      <c r="W64" s="20"/>
      <c r="X64" s="21"/>
      <c r="Y64" s="19"/>
      <c r="Z64" s="20"/>
      <c r="AA64" s="21"/>
      <c r="AB64" s="19"/>
      <c r="AC64" s="20"/>
      <c r="AD64" s="21"/>
      <c r="AE64" s="19"/>
      <c r="AF64" s="20"/>
      <c r="AG64" s="21"/>
      <c r="AH64" s="19"/>
      <c r="AI64" s="20"/>
      <c r="AJ64" s="21"/>
      <c r="AK64" s="19"/>
      <c r="AL64" s="20"/>
      <c r="AM64" s="21"/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Z64">
        <f>IF(L64="",0,1)</f>
        <v>0</v>
      </c>
      <c r="BA64">
        <f>IF(O64="",0,1)</f>
        <v>0</v>
      </c>
      <c r="BB64">
        <f>IF(R64="",0,1)</f>
        <v>0</v>
      </c>
      <c r="BC64">
        <f>IF(U64="",0,1)</f>
        <v>0</v>
      </c>
      <c r="BD64">
        <f>IF(X64="",0,1)</f>
        <v>0</v>
      </c>
      <c r="BE64">
        <f>IF(AA64="",0,1)</f>
        <v>0</v>
      </c>
      <c r="BF64">
        <f>IF(AD64="",0,1)</f>
        <v>0</v>
      </c>
      <c r="BG64">
        <f>IF(AG64="",0,1)</f>
        <v>0</v>
      </c>
      <c r="BH64">
        <f>IF(AJ64="",0,1)</f>
        <v>0</v>
      </c>
      <c r="BI64">
        <f>IF(AM64="",0,1)</f>
        <v>0</v>
      </c>
      <c r="BJ64">
        <f>IF(AP64="",0,1)</f>
        <v>0</v>
      </c>
      <c r="BK64">
        <f>IF(AS64="",0,1)</f>
        <v>0</v>
      </c>
      <c r="BL64">
        <f>IF(AV64="",0,1)</f>
        <v>0</v>
      </c>
      <c r="BN64">
        <f>SUM(AZ64:BM64)</f>
        <v>0</v>
      </c>
      <c r="BP64">
        <f>IF(L64="",0,L64)</f>
        <v>0</v>
      </c>
      <c r="BQ64">
        <f>IF(O64="",0,O64)</f>
        <v>0</v>
      </c>
      <c r="BR64">
        <f>IF(R64="",0,R64)</f>
        <v>0</v>
      </c>
      <c r="BS64">
        <f>IF(U64="",0,U64)</f>
        <v>0</v>
      </c>
      <c r="BT64">
        <f>IF(X64="",0,X64)</f>
        <v>0</v>
      </c>
      <c r="BU64">
        <f>IF(AA64="",0,AA64)</f>
        <v>0</v>
      </c>
      <c r="BV64">
        <f>IF(AD64="",0,AD64)</f>
        <v>0</v>
      </c>
      <c r="BW64">
        <f>IF(AG64="",0,AG64)</f>
        <v>0</v>
      </c>
      <c r="BX64">
        <f>IF(AJ64="",0,AJ64)</f>
        <v>0</v>
      </c>
      <c r="BY64">
        <f>IF(AM64="",0,AM64)</f>
        <v>0</v>
      </c>
      <c r="BZ64">
        <f>IF(AP64="",0,AP64)</f>
        <v>0</v>
      </c>
      <c r="CA64">
        <f>IF(AS64="",0,AS64)</f>
        <v>0</v>
      </c>
      <c r="CB64">
        <f>IF(AV64="",0,AV64)</f>
        <v>0</v>
      </c>
      <c r="CC64">
        <f>SUM(BP64:CB64)</f>
        <v>0</v>
      </c>
      <c r="CE64">
        <f>CC64</f>
        <v>0</v>
      </c>
    </row>
    <row r="65" spans="2:83" x14ac:dyDescent="0.25">
      <c r="B65" s="4" t="s">
        <v>108</v>
      </c>
      <c r="C65" s="4" t="s">
        <v>109</v>
      </c>
      <c r="D65" s="4">
        <f>(M65+P65+S65+V65+Y65+AB65+AE65+AH65+AK65+AN65+AQ65+AT65+AW65)/10</f>
        <v>0</v>
      </c>
      <c r="E65" s="4">
        <f>G65+I65+J65</f>
        <v>0</v>
      </c>
      <c r="F65" s="4">
        <f>BN65</f>
        <v>0</v>
      </c>
      <c r="G65" s="4">
        <f>CE65</f>
        <v>0</v>
      </c>
      <c r="H65" s="4">
        <f>L65+O65+R65+U65+X65+AA65+AD65+AG65+AJ65+AM65+AP65+AS65+AV65</f>
        <v>0</v>
      </c>
      <c r="I65" s="4">
        <f>IF((M65+P65+S65+V65+Y65+AB65+AE65+AH65+AK65+AN65+AQ65+AT65+AW65)&gt;80,80,(M65+P65+S65+V65+Y65+AB65+AE65+AH65+AK65+AN65+AQ65+AT65+AW65))</f>
        <v>0</v>
      </c>
      <c r="J65" s="4">
        <f>IF((N65+Q65+T65+W65+Z65+AC65+AF65+AI65+AL65+AO65+AR65+AU65+AX65)&gt;40,40,(N65+Q65+T65+W65+Z65+AC65+AF65+AI65+AL65+AO65+AR65+AU65+AX65))</f>
        <v>0</v>
      </c>
      <c r="K65" s="11"/>
      <c r="L65" s="21"/>
      <c r="M65" s="19"/>
      <c r="N65" s="20"/>
      <c r="P65" s="19"/>
      <c r="Q65" s="20"/>
      <c r="R65" s="21"/>
      <c r="S65" s="19"/>
      <c r="T65" s="20"/>
      <c r="U65" s="21"/>
      <c r="V65" s="19"/>
      <c r="W65" s="20"/>
      <c r="X65" s="21"/>
      <c r="Y65" s="19"/>
      <c r="Z65" s="20"/>
      <c r="AA65" s="21"/>
      <c r="AB65" s="19"/>
      <c r="AC65" s="20"/>
      <c r="AD65" s="21"/>
      <c r="AE65" s="19"/>
      <c r="AF65" s="20"/>
      <c r="AG65" s="21"/>
      <c r="AH65" s="19"/>
      <c r="AI65" s="20"/>
      <c r="AJ65" s="21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Z65">
        <f>IF(L65="",0,1)</f>
        <v>0</v>
      </c>
      <c r="BA65">
        <f>IF(O65="",0,1)</f>
        <v>0</v>
      </c>
      <c r="BB65">
        <f>IF(R65="",0,1)</f>
        <v>0</v>
      </c>
      <c r="BC65">
        <f>IF(U65="",0,1)</f>
        <v>0</v>
      </c>
      <c r="BD65">
        <f>IF(X65="",0,1)</f>
        <v>0</v>
      </c>
      <c r="BE65">
        <f>IF(AA65="",0,1)</f>
        <v>0</v>
      </c>
      <c r="BF65">
        <f>IF(AD65="",0,1)</f>
        <v>0</v>
      </c>
      <c r="BG65">
        <f>IF(AG65="",0,1)</f>
        <v>0</v>
      </c>
      <c r="BH65">
        <f>IF(AJ65="",0,1)</f>
        <v>0</v>
      </c>
      <c r="BI65">
        <f>IF(AM65="",0,1)</f>
        <v>0</v>
      </c>
      <c r="BJ65">
        <f>IF(AP65="",0,1)</f>
        <v>0</v>
      </c>
      <c r="BK65">
        <f>IF(AS65="",0,1)</f>
        <v>0</v>
      </c>
      <c r="BL65">
        <f>IF(AV65="",0,1)</f>
        <v>0</v>
      </c>
      <c r="BN65">
        <f>SUM(AZ65:BM65)</f>
        <v>0</v>
      </c>
      <c r="BP65">
        <f>IF(L65="",0,L65)</f>
        <v>0</v>
      </c>
      <c r="BQ65">
        <f>IF(O65="",0,O65)</f>
        <v>0</v>
      </c>
      <c r="BR65">
        <f>IF(R65="",0,R65)</f>
        <v>0</v>
      </c>
      <c r="BS65">
        <f>IF(U65="",0,U65)</f>
        <v>0</v>
      </c>
      <c r="BT65">
        <f>IF(X65="",0,X65)</f>
        <v>0</v>
      </c>
      <c r="BU65">
        <f>IF(AA65="",0,AA65)</f>
        <v>0</v>
      </c>
      <c r="BV65">
        <f>IF(AD65="",0,AD65)</f>
        <v>0</v>
      </c>
      <c r="BW65">
        <f>IF(AG65="",0,AG65)</f>
        <v>0</v>
      </c>
      <c r="BX65">
        <f>IF(AJ65="",0,AJ65)</f>
        <v>0</v>
      </c>
      <c r="BY65">
        <f>IF(AM65="",0,AM65)</f>
        <v>0</v>
      </c>
      <c r="BZ65">
        <f>IF(AP65="",0,AP65)</f>
        <v>0</v>
      </c>
      <c r="CA65">
        <f>IF(AS65="",0,AS65)</f>
        <v>0</v>
      </c>
      <c r="CB65">
        <f>IF(AV65="",0,AV65)</f>
        <v>0</v>
      </c>
      <c r="CC65">
        <f>SUM(BP65:CB65)</f>
        <v>0</v>
      </c>
      <c r="CE65">
        <f>CC65</f>
        <v>0</v>
      </c>
    </row>
    <row r="66" spans="2:83" x14ac:dyDescent="0.25">
      <c r="B66" s="4" t="s">
        <v>113</v>
      </c>
      <c r="C66" s="4" t="s">
        <v>114</v>
      </c>
      <c r="D66" s="4">
        <f>(M66+P66+S66+V66+Y66+AB66+AE66+AH66+AK66+AN66+AQ66+AT66+AW66)/10</f>
        <v>0</v>
      </c>
      <c r="E66">
        <f>G66+I66+J66</f>
        <v>0</v>
      </c>
      <c r="F66" s="4">
        <f>BN66</f>
        <v>0</v>
      </c>
      <c r="G66" s="4">
        <f>CE66</f>
        <v>0</v>
      </c>
      <c r="H66" s="4">
        <f>L66+O66+R66+U66+X66+AA66+AD66+AG66+AJ66+AM66+AP66+AS66+AV66</f>
        <v>0</v>
      </c>
      <c r="I66" s="4">
        <f>IF((M66+P66+S66+V66+Y66+AB66+AE66+AH66+AK66+AN66+AQ66+AT66+AW66)&gt;80,80,(M66+P66+S66+V66+Y66+AB66+AE66+AH66+AK66+AN66+AQ66+AT66+AW66))</f>
        <v>0</v>
      </c>
      <c r="J66" s="4">
        <f>IF((N66+Q66+T66+W66+Z66+AC66+AF66+AI66+AL66+AO66+AR66+AU66+AX66)&gt;40,40,(N66+Q66+T66+W66+Z66+AC66+AF66+AI66+AL66+AO66+AR66+AU66+AX66))</f>
        <v>0</v>
      </c>
      <c r="K66" s="11"/>
      <c r="L66" s="21"/>
      <c r="M66" s="19"/>
      <c r="N66" s="20"/>
      <c r="O66" s="19"/>
      <c r="P66" s="19"/>
      <c r="Q66" s="20"/>
      <c r="R66" s="21"/>
      <c r="S66" s="19"/>
      <c r="T66" s="20"/>
      <c r="U66" s="21"/>
      <c r="V66" s="19"/>
      <c r="W66" s="20"/>
      <c r="X66" s="21"/>
      <c r="Y66" s="19"/>
      <c r="Z66" s="20"/>
      <c r="AA66" s="21"/>
      <c r="AB66" s="19"/>
      <c r="AC66" s="20"/>
      <c r="AD66" s="21"/>
      <c r="AE66" s="19"/>
      <c r="AF66" s="20"/>
      <c r="AG66" s="21"/>
      <c r="AH66" s="19"/>
      <c r="AI66" s="20"/>
      <c r="AJ66" s="21"/>
      <c r="AK66" s="19"/>
      <c r="AL66" s="20"/>
      <c r="AM66" s="21"/>
      <c r="AN66" s="19"/>
      <c r="AO66" s="20"/>
      <c r="AP66" s="21"/>
      <c r="AQ66" s="19"/>
      <c r="AR66" s="20"/>
      <c r="AS66" s="21"/>
      <c r="AT66" s="19"/>
      <c r="AU66" s="20"/>
      <c r="AV66" s="21"/>
      <c r="AW66" s="19"/>
      <c r="AX66" s="20"/>
      <c r="AZ66">
        <f>IF(L66="",0,1)</f>
        <v>0</v>
      </c>
      <c r="BA66">
        <f>IF(O66="",0,1)</f>
        <v>0</v>
      </c>
      <c r="BB66">
        <f>IF(R66="",0,1)</f>
        <v>0</v>
      </c>
      <c r="BC66">
        <f>IF(U66="",0,1)</f>
        <v>0</v>
      </c>
      <c r="BD66">
        <f>IF(X66="",0,1)</f>
        <v>0</v>
      </c>
      <c r="BE66">
        <f>IF(AA66="",0,1)</f>
        <v>0</v>
      </c>
      <c r="BF66">
        <f>IF(AD66="",0,1)</f>
        <v>0</v>
      </c>
      <c r="BG66">
        <f>IF(AG66="",0,1)</f>
        <v>0</v>
      </c>
      <c r="BH66">
        <f>IF(AJ66="",0,1)</f>
        <v>0</v>
      </c>
      <c r="BI66">
        <f>IF(AM66="",0,1)</f>
        <v>0</v>
      </c>
      <c r="BJ66">
        <f>IF(AP66="",0,1)</f>
        <v>0</v>
      </c>
      <c r="BK66">
        <f>IF(AS66="",0,1)</f>
        <v>0</v>
      </c>
      <c r="BL66">
        <f>IF(AV66="",0,1)</f>
        <v>0</v>
      </c>
      <c r="BN66">
        <f>SUM(AZ66:BM66)</f>
        <v>0</v>
      </c>
      <c r="BP66">
        <f>IF(L66="",0,L66)</f>
        <v>0</v>
      </c>
      <c r="BQ66">
        <f>IF(O66="",0,O66)</f>
        <v>0</v>
      </c>
      <c r="BR66">
        <f>IF(R66="",0,R66)</f>
        <v>0</v>
      </c>
      <c r="BS66">
        <f>IF(U66="",0,U66)</f>
        <v>0</v>
      </c>
      <c r="BT66">
        <f>IF(X66="",0,X66)</f>
        <v>0</v>
      </c>
      <c r="BU66">
        <f>IF(AA66="",0,AA66)</f>
        <v>0</v>
      </c>
      <c r="BV66">
        <f>IF(AD66="",0,AD66)</f>
        <v>0</v>
      </c>
      <c r="BW66">
        <f>IF(AG66="",0,AG66)</f>
        <v>0</v>
      </c>
      <c r="BX66">
        <f>IF(AJ66="",0,AJ66)</f>
        <v>0</v>
      </c>
      <c r="BY66">
        <f>IF(AM66="",0,AM66)</f>
        <v>0</v>
      </c>
      <c r="BZ66">
        <f>IF(AP66="",0,AP66)</f>
        <v>0</v>
      </c>
      <c r="CA66">
        <f>IF(AS66="",0,AS66)</f>
        <v>0</v>
      </c>
      <c r="CB66">
        <f>IF(AV66="",0,AV66)</f>
        <v>0</v>
      </c>
      <c r="CC66">
        <f>SUM(BP66:CB66)</f>
        <v>0</v>
      </c>
      <c r="CE66">
        <f>CC66</f>
        <v>0</v>
      </c>
    </row>
    <row r="67" spans="2:83" x14ac:dyDescent="0.25">
      <c r="B67" s="4" t="s">
        <v>102</v>
      </c>
      <c r="C67" s="4" t="s">
        <v>116</v>
      </c>
      <c r="D67" s="4">
        <f>(M67+P67+S67+V67+Y67+AB67+AE67+AH67+AK67+AN67+AQ67+AT67+AW67)/10</f>
        <v>0</v>
      </c>
      <c r="E67" s="4">
        <f>G67+I67+J67</f>
        <v>0</v>
      </c>
      <c r="F67" s="4">
        <f>BN67</f>
        <v>0</v>
      </c>
      <c r="G67" s="4">
        <f>CE67</f>
        <v>0</v>
      </c>
      <c r="H67" s="4">
        <f>L67+O67+R67+U67+X67+AA67+AD67+AG67+AJ67+AM67+AP67+AS67+AV67</f>
        <v>0</v>
      </c>
      <c r="I67" s="4">
        <f>IF((M67+P67+S67+V67+Y67+AB67+AE67+AH67+AK67+AN67+AQ67+AT67+AW67)&gt;80,80,(M67+P67+S67+V67+Y67+AB67+AE67+AH67+AK67+AN67+AQ67+AT67+AW67))</f>
        <v>0</v>
      </c>
      <c r="J67" s="4">
        <f>IF((N67+Q67+T67+W67+Z67+AC67+AF67+AI67+AL67+AO67+AR67+AU67+AX67)&gt;40,40,(N67+Q67+T67+W67+Z67+AC67+AF67+AI67+AL67+AO67+AR67+AU67+AX67))</f>
        <v>0</v>
      </c>
      <c r="K67" s="11"/>
      <c r="L67" s="21"/>
      <c r="M67" s="19"/>
      <c r="N67" s="20"/>
      <c r="O67" s="19"/>
      <c r="P67" s="19"/>
      <c r="Q67" s="20"/>
      <c r="R67" s="21"/>
      <c r="S67" s="19"/>
      <c r="T67" s="20"/>
      <c r="U67" s="21"/>
      <c r="V67" s="19"/>
      <c r="W67" s="20"/>
      <c r="X67" s="21"/>
      <c r="Y67" s="19"/>
      <c r="Z67" s="20"/>
      <c r="AA67" s="21"/>
      <c r="AB67" s="19"/>
      <c r="AC67" s="20"/>
      <c r="AD67" s="21"/>
      <c r="AE67" s="19"/>
      <c r="AF67" s="20"/>
      <c r="AG67" s="21"/>
      <c r="AH67" s="19"/>
      <c r="AI67" s="20"/>
      <c r="AJ67" s="21"/>
      <c r="AK67" s="19"/>
      <c r="AL67" s="20"/>
      <c r="AM67" s="21"/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Z67">
        <f>IF(L67="",0,1)</f>
        <v>0</v>
      </c>
      <c r="BA67">
        <f>IF(O67="",0,1)</f>
        <v>0</v>
      </c>
      <c r="BB67">
        <f>IF(R67="",0,1)</f>
        <v>0</v>
      </c>
      <c r="BC67">
        <f>IF(U67="",0,1)</f>
        <v>0</v>
      </c>
      <c r="BD67">
        <f>IF(X67="",0,1)</f>
        <v>0</v>
      </c>
      <c r="BE67">
        <f>IF(AA67="",0,1)</f>
        <v>0</v>
      </c>
      <c r="BF67">
        <f>IF(AD67="",0,1)</f>
        <v>0</v>
      </c>
      <c r="BG67">
        <f>IF(AG67="",0,1)</f>
        <v>0</v>
      </c>
      <c r="BH67">
        <f>IF(AJ67="",0,1)</f>
        <v>0</v>
      </c>
      <c r="BI67">
        <f>IF(AM67="",0,1)</f>
        <v>0</v>
      </c>
      <c r="BJ67">
        <f>IF(AP67="",0,1)</f>
        <v>0</v>
      </c>
      <c r="BK67">
        <f>IF(AS67="",0,1)</f>
        <v>0</v>
      </c>
      <c r="BL67">
        <f>IF(AV67="",0,1)</f>
        <v>0</v>
      </c>
      <c r="BN67">
        <f>SUM(AZ67:BM67)</f>
        <v>0</v>
      </c>
      <c r="BP67">
        <f>IF(L67="",0,L67)</f>
        <v>0</v>
      </c>
      <c r="BQ67">
        <f>IF(O67="",0,O67)</f>
        <v>0</v>
      </c>
      <c r="BR67">
        <f>IF(R67="",0,R67)</f>
        <v>0</v>
      </c>
      <c r="BS67">
        <f>IF(U67="",0,U67)</f>
        <v>0</v>
      </c>
      <c r="BT67">
        <f>IF(X67="",0,X67)</f>
        <v>0</v>
      </c>
      <c r="BU67">
        <f>IF(AA67="",0,AA67)</f>
        <v>0</v>
      </c>
      <c r="BV67">
        <f>IF(AD67="",0,AD67)</f>
        <v>0</v>
      </c>
      <c r="BW67">
        <f>IF(AG67="",0,AG67)</f>
        <v>0</v>
      </c>
      <c r="BX67">
        <f>IF(AJ67="",0,AJ67)</f>
        <v>0</v>
      </c>
      <c r="BY67">
        <f>IF(AM67="",0,AM67)</f>
        <v>0</v>
      </c>
      <c r="BZ67">
        <f>IF(AP67="",0,AP67)</f>
        <v>0</v>
      </c>
      <c r="CA67">
        <f>IF(AS67="",0,AS67)</f>
        <v>0</v>
      </c>
      <c r="CB67">
        <f>IF(AV67="",0,AV67)</f>
        <v>0</v>
      </c>
      <c r="CC67">
        <f>SUM(BP67:CB67)</f>
        <v>0</v>
      </c>
      <c r="CE67">
        <f>CC67</f>
        <v>0</v>
      </c>
    </row>
    <row r="68" spans="2:83" x14ac:dyDescent="0.25">
      <c r="B68" s="4" t="s">
        <v>38</v>
      </c>
      <c r="C68" s="4" t="s">
        <v>131</v>
      </c>
      <c r="D68" s="4">
        <f>(M68+P68+S68+V68+Y68+AB68+AE68+AH68+AK68+AN68+AQ68+AT68+AW68)/10</f>
        <v>0</v>
      </c>
      <c r="E68" s="4">
        <f>G68+I68+J68</f>
        <v>0</v>
      </c>
      <c r="F68" s="4">
        <f>BN68</f>
        <v>0</v>
      </c>
      <c r="G68" s="4">
        <f>CE68</f>
        <v>0</v>
      </c>
      <c r="H68" s="4">
        <f>L68+O68+R68+U68+X68+AA68+AD68+AG68+AJ68+AM68+AP68+AS68+AV68</f>
        <v>0</v>
      </c>
      <c r="I68" s="4">
        <f>IF((M68+P68+S68+V68+Y68+AB68+AE68+AH68+AK68+AN68+AQ68+AT68+AW68)&gt;80,80,(M68+P68+S68+V68+Y68+AB68+AE68+AH68+AK68+AN68+AQ68+AT68+AW68))</f>
        <v>0</v>
      </c>
      <c r="J68" s="4">
        <f>IF((N68+Q68+T68+W68+Z68+AC68+AF68+AI68+AL68+AO68+AR68+AU68+AX68)&gt;40,40,(N68+Q68+T68+W68+Z68+AC68+AF68+AI68+AL68+AO68+AR68+AU68+AX68))</f>
        <v>0</v>
      </c>
      <c r="K68" s="11"/>
      <c r="L68" s="21"/>
      <c r="M68" s="19"/>
      <c r="N68" s="20"/>
      <c r="O68" s="19"/>
      <c r="P68" s="19"/>
      <c r="Q68" s="20"/>
      <c r="R68" s="19"/>
      <c r="S68" s="19"/>
      <c r="T68" s="19"/>
      <c r="U68" s="21"/>
      <c r="V68" s="19"/>
      <c r="W68" s="20"/>
      <c r="X68" s="21"/>
      <c r="Y68" s="19"/>
      <c r="Z68" s="20"/>
      <c r="AA68" s="21"/>
      <c r="AB68" s="19"/>
      <c r="AC68" s="20"/>
      <c r="AD68" s="21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20"/>
      <c r="AP68" s="21"/>
      <c r="AQ68" s="19"/>
      <c r="AR68" s="20"/>
      <c r="AS68" s="21"/>
      <c r="AT68" s="19"/>
      <c r="AU68" s="20"/>
      <c r="AV68" s="21"/>
      <c r="AW68" s="19"/>
      <c r="AX68" s="20"/>
      <c r="AZ68">
        <f>IF(L68="",0,1)</f>
        <v>0</v>
      </c>
      <c r="BA68">
        <f>IF(O68="",0,1)</f>
        <v>0</v>
      </c>
      <c r="BB68">
        <f>IF(R68="",0,1)</f>
        <v>0</v>
      </c>
      <c r="BC68">
        <f>IF(U68="",0,1)</f>
        <v>0</v>
      </c>
      <c r="BD68">
        <f>IF(X68="",0,1)</f>
        <v>0</v>
      </c>
      <c r="BE68">
        <f>IF(AA68="",0,1)</f>
        <v>0</v>
      </c>
      <c r="BF68">
        <f>IF(AD68="",0,1)</f>
        <v>0</v>
      </c>
      <c r="BG68">
        <f>IF(AG68="",0,1)</f>
        <v>0</v>
      </c>
      <c r="BH68">
        <f>IF(AJ68="",0,1)</f>
        <v>0</v>
      </c>
      <c r="BI68">
        <f>IF(AM68="",0,1)</f>
        <v>0</v>
      </c>
      <c r="BJ68">
        <f>IF(AP68="",0,1)</f>
        <v>0</v>
      </c>
      <c r="BK68">
        <f>IF(AS68="",0,1)</f>
        <v>0</v>
      </c>
      <c r="BL68">
        <f>IF(AV68="",0,1)</f>
        <v>0</v>
      </c>
      <c r="BN68">
        <f>SUM(AZ68:BM68)</f>
        <v>0</v>
      </c>
      <c r="BP68">
        <f>IF(L68="",0,L68)</f>
        <v>0</v>
      </c>
      <c r="BQ68">
        <f>IF(O68="",0,O68)</f>
        <v>0</v>
      </c>
      <c r="BR68">
        <f>IF(R68="",0,R68)</f>
        <v>0</v>
      </c>
      <c r="BS68">
        <f>IF(U68="",0,U68)</f>
        <v>0</v>
      </c>
      <c r="BT68">
        <f>IF(X68="",0,X68)</f>
        <v>0</v>
      </c>
      <c r="BU68">
        <f>IF(AA68="",0,AA68)</f>
        <v>0</v>
      </c>
      <c r="BV68">
        <f>IF(AD68="",0,AD68)</f>
        <v>0</v>
      </c>
      <c r="BW68">
        <f>IF(AG68="",0,AG68)</f>
        <v>0</v>
      </c>
      <c r="BX68">
        <f>IF(AJ68="",0,AJ68)</f>
        <v>0</v>
      </c>
      <c r="BY68">
        <f>IF(AM68="",0,AM68)</f>
        <v>0</v>
      </c>
      <c r="BZ68">
        <f>IF(AP68="",0,AP68)</f>
        <v>0</v>
      </c>
      <c r="CA68">
        <f>IF(AS68="",0,AS68)</f>
        <v>0</v>
      </c>
      <c r="CB68">
        <f>IF(AV68="",0,AV68)</f>
        <v>0</v>
      </c>
      <c r="CC68">
        <f>SUM(BP68:CB68)</f>
        <v>0</v>
      </c>
      <c r="CE68">
        <f>CC68</f>
        <v>0</v>
      </c>
    </row>
    <row r="69" spans="2:83" x14ac:dyDescent="0.25">
      <c r="B69" s="4" t="s">
        <v>132</v>
      </c>
      <c r="C69" s="4" t="s">
        <v>133</v>
      </c>
      <c r="D69" s="4">
        <f>(M69+P69+S69+V69+Y69+AB69+AE69+AH69+AK69+AN69+AQ69+AT69+AW69)/10</f>
        <v>0</v>
      </c>
      <c r="E69" s="4">
        <f>G69+I69+J69</f>
        <v>0</v>
      </c>
      <c r="F69" s="4">
        <f>BN69</f>
        <v>0</v>
      </c>
      <c r="G69" s="4">
        <f>CE69</f>
        <v>0</v>
      </c>
      <c r="H69" s="4">
        <f>L69+O69+R69+U69+X69+AA69+AD69+AG69+AJ69+AM69+AP69+AS69+AV69</f>
        <v>0</v>
      </c>
      <c r="I69" s="4">
        <f>IF((M69+P69+S69+V69+Y69+AB69+AE69+AH69+AK69+AN69+AQ69+AT69+AW69)&gt;80,80,(M69+P69+S69+V69+Y69+AB69+AE69+AH69+AK69+AN69+AQ69+AT69+AW69))</f>
        <v>0</v>
      </c>
      <c r="J69" s="4">
        <f>IF((N69+Q69+T69+W69+Z69+AC69+AF69+AI69+AL69+AO69+AR69+AU69+AX69)&gt;40,40,(N69+Q69+T69+W69+Z69+AC69+AF69+AI69+AL69+AO69+AR69+AU69+AX69))</f>
        <v>0</v>
      </c>
      <c r="K69" s="11"/>
      <c r="L69" s="21"/>
      <c r="M69" s="19"/>
      <c r="N69" s="20"/>
      <c r="O69" s="19"/>
      <c r="P69" s="19"/>
      <c r="Q69" s="20"/>
      <c r="R69" s="21"/>
      <c r="S69" s="19"/>
      <c r="T69" s="20"/>
      <c r="U69" s="21"/>
      <c r="V69" s="19"/>
      <c r="W69" s="20"/>
      <c r="X69" s="21"/>
      <c r="Y69" s="19"/>
      <c r="Z69" s="20"/>
      <c r="AA69" s="21"/>
      <c r="AB69" s="19"/>
      <c r="AC69" s="20"/>
      <c r="AD69" s="21"/>
      <c r="AE69" s="19"/>
      <c r="AF69" s="20"/>
      <c r="AG69" s="21"/>
      <c r="AH69" s="19"/>
      <c r="AI69" s="20"/>
      <c r="AJ69" s="21"/>
      <c r="AK69" s="19"/>
      <c r="AL69" s="20"/>
      <c r="AM69" s="21"/>
      <c r="AN69" s="19"/>
      <c r="AO69" s="20"/>
      <c r="AP69" s="21"/>
      <c r="AQ69" s="19"/>
      <c r="AR69" s="20"/>
      <c r="AS69" s="21"/>
      <c r="AT69" s="19"/>
      <c r="AU69" s="20"/>
      <c r="AV69" s="21"/>
      <c r="AW69" s="19"/>
      <c r="AX69" s="20"/>
      <c r="AZ69">
        <f>IF(L69="",0,1)</f>
        <v>0</v>
      </c>
      <c r="BA69">
        <f>IF(O69="",0,1)</f>
        <v>0</v>
      </c>
      <c r="BB69">
        <f>IF(R69="",0,1)</f>
        <v>0</v>
      </c>
      <c r="BC69">
        <f>IF(U69="",0,1)</f>
        <v>0</v>
      </c>
      <c r="BD69">
        <f>IF(X69="",0,1)</f>
        <v>0</v>
      </c>
      <c r="BE69">
        <f>IF(AA69="",0,1)</f>
        <v>0</v>
      </c>
      <c r="BF69">
        <f>IF(AD69="",0,1)</f>
        <v>0</v>
      </c>
      <c r="BG69">
        <f>IF(AG69="",0,1)</f>
        <v>0</v>
      </c>
      <c r="BH69">
        <f>IF(AJ69="",0,1)</f>
        <v>0</v>
      </c>
      <c r="BI69">
        <f>IF(AM69="",0,1)</f>
        <v>0</v>
      </c>
      <c r="BJ69">
        <f>IF(AP69="",0,1)</f>
        <v>0</v>
      </c>
      <c r="BK69">
        <f>IF(AS69="",0,1)</f>
        <v>0</v>
      </c>
      <c r="BL69">
        <f>IF(AV69="",0,1)</f>
        <v>0</v>
      </c>
      <c r="BN69">
        <f>SUM(AZ69:BM69)</f>
        <v>0</v>
      </c>
      <c r="BP69">
        <f>IF(L69="",0,L69)</f>
        <v>0</v>
      </c>
      <c r="BQ69">
        <f>IF(O69="",0,O69)</f>
        <v>0</v>
      </c>
      <c r="BR69">
        <f>IF(R69="",0,R69)</f>
        <v>0</v>
      </c>
      <c r="BS69">
        <f>IF(U69="",0,U69)</f>
        <v>0</v>
      </c>
      <c r="BT69">
        <f>IF(X69="",0,X69)</f>
        <v>0</v>
      </c>
      <c r="BU69">
        <f>IF(AA69="",0,AA69)</f>
        <v>0</v>
      </c>
      <c r="BV69">
        <f>IF(AD69="",0,AD69)</f>
        <v>0</v>
      </c>
      <c r="BW69">
        <f>IF(AG69="",0,AG69)</f>
        <v>0</v>
      </c>
      <c r="BX69">
        <f>IF(AJ69="",0,AJ69)</f>
        <v>0</v>
      </c>
      <c r="BY69">
        <f>IF(AM69="",0,AM69)</f>
        <v>0</v>
      </c>
      <c r="BZ69">
        <f>IF(AP69="",0,AP69)</f>
        <v>0</v>
      </c>
      <c r="CA69">
        <f>IF(AS69="",0,AS69)</f>
        <v>0</v>
      </c>
      <c r="CB69">
        <f>IF(AV69="",0,AV69)</f>
        <v>0</v>
      </c>
      <c r="CC69">
        <f>SUM(BP69:CB69)</f>
        <v>0</v>
      </c>
      <c r="CE69">
        <f>CC69</f>
        <v>0</v>
      </c>
    </row>
    <row r="70" spans="2:83" x14ac:dyDescent="0.25">
      <c r="B70" s="4" t="s">
        <v>135</v>
      </c>
      <c r="C70" s="4" t="s">
        <v>136</v>
      </c>
      <c r="D70" s="4">
        <f>(M70+P70+S70+V70+Y70+AB70+AE70+AH70+AK70+AN70+AQ70+AT70+AW70)/10</f>
        <v>0</v>
      </c>
      <c r="E70" s="4">
        <f>G70+I70+J70</f>
        <v>0</v>
      </c>
      <c r="F70" s="4">
        <f>BN70</f>
        <v>0</v>
      </c>
      <c r="G70" s="4">
        <f>CE70</f>
        <v>0</v>
      </c>
      <c r="H70" s="4">
        <f>L70+O70+R70+U70+X70+AA70+AD70+AG70+AJ70+AM70+AP70+AS70+AV70</f>
        <v>0</v>
      </c>
      <c r="I70" s="4">
        <f>IF((M70+P70+S70+V70+Y70+AB70+AE70+AH70+AK70+AN70+AQ70+AT70+AW70)&gt;80,80,(M70+P70+S70+V70+Y70+AB70+AE70+AH70+AK70+AN70+AQ70+AT70+AW70))</f>
        <v>0</v>
      </c>
      <c r="J70" s="4">
        <f>IF((N70+Q70+T70+W70+Z70+AC70+AF70+AI70+AL70+AO70+AR70+AU70+AX70)&gt;40,40,(N70+Q70+T70+W70+Z70+AC70+AF70+AI70+AL70+AO70+AR70+AU70+AX70))</f>
        <v>0</v>
      </c>
      <c r="K70" s="11"/>
      <c r="L70" s="21"/>
      <c r="M70" s="19"/>
      <c r="N70" s="20"/>
      <c r="O70" s="19"/>
      <c r="P70" s="19"/>
      <c r="Q70" s="20"/>
      <c r="R70" s="21"/>
      <c r="S70" s="19"/>
      <c r="T70" s="20"/>
      <c r="U70" s="21"/>
      <c r="V70" s="19"/>
      <c r="W70" s="20"/>
      <c r="X70" s="21"/>
      <c r="Y70" s="19"/>
      <c r="Z70" s="20"/>
      <c r="AA70" s="21"/>
      <c r="AB70" s="19"/>
      <c r="AC70" s="20"/>
      <c r="AD70" s="21"/>
      <c r="AE70" s="19"/>
      <c r="AF70" s="20"/>
      <c r="AG70" s="21"/>
      <c r="AH70" s="19"/>
      <c r="AI70" s="20"/>
      <c r="AJ70" s="21"/>
      <c r="AK70" s="19"/>
      <c r="AL70" s="20"/>
      <c r="AM70" s="21"/>
      <c r="AN70" s="19"/>
      <c r="AO70" s="20"/>
      <c r="AP70" s="21"/>
      <c r="AQ70" s="19"/>
      <c r="AR70" s="20"/>
      <c r="AS70" s="21"/>
      <c r="AT70" s="19"/>
      <c r="AU70" s="20"/>
      <c r="AV70" s="21"/>
      <c r="AW70" s="19"/>
      <c r="AX70" s="20"/>
      <c r="AZ70">
        <f>IF(L70="",0,1)</f>
        <v>0</v>
      </c>
      <c r="BA70">
        <f>IF(O70="",0,1)</f>
        <v>0</v>
      </c>
      <c r="BB70">
        <f>IF(R70="",0,1)</f>
        <v>0</v>
      </c>
      <c r="BC70">
        <f>IF(U70="",0,1)</f>
        <v>0</v>
      </c>
      <c r="BD70">
        <f>IF(X70="",0,1)</f>
        <v>0</v>
      </c>
      <c r="BE70">
        <f>IF(AA70="",0,1)</f>
        <v>0</v>
      </c>
      <c r="BF70">
        <f>IF(AD70="",0,1)</f>
        <v>0</v>
      </c>
      <c r="BG70">
        <f>IF(AG70="",0,1)</f>
        <v>0</v>
      </c>
      <c r="BH70">
        <f>IF(AJ70="",0,1)</f>
        <v>0</v>
      </c>
      <c r="BI70">
        <f>IF(AM70="",0,1)</f>
        <v>0</v>
      </c>
      <c r="BJ70">
        <f>IF(AP70="",0,1)</f>
        <v>0</v>
      </c>
      <c r="BK70">
        <f>IF(AS70="",0,1)</f>
        <v>0</v>
      </c>
      <c r="BL70">
        <f>IF(AV70="",0,1)</f>
        <v>0</v>
      </c>
      <c r="BN70">
        <f>SUM(AZ70:BM70)</f>
        <v>0</v>
      </c>
      <c r="BP70">
        <f>IF(L70="",0,L70)</f>
        <v>0</v>
      </c>
      <c r="BQ70">
        <f>IF(O70="",0,O70)</f>
        <v>0</v>
      </c>
      <c r="BR70">
        <f>IF(R70="",0,R70)</f>
        <v>0</v>
      </c>
      <c r="BS70">
        <f>IF(U70="",0,U70)</f>
        <v>0</v>
      </c>
      <c r="BT70">
        <f>IF(X70="",0,X70)</f>
        <v>0</v>
      </c>
      <c r="BU70">
        <f>IF(AA70="",0,AA70)</f>
        <v>0</v>
      </c>
      <c r="BV70">
        <f>IF(AD70="",0,AD70)</f>
        <v>0</v>
      </c>
      <c r="BW70">
        <f>IF(AG70="",0,AG70)</f>
        <v>0</v>
      </c>
      <c r="BX70">
        <f>IF(AJ70="",0,AJ70)</f>
        <v>0</v>
      </c>
      <c r="BY70">
        <f>IF(AM70="",0,AM70)</f>
        <v>0</v>
      </c>
      <c r="BZ70">
        <f>IF(AP70="",0,AP70)</f>
        <v>0</v>
      </c>
      <c r="CA70">
        <f>IF(AS70="",0,AS70)</f>
        <v>0</v>
      </c>
      <c r="CB70">
        <f>IF(AV70="",0,AV70)</f>
        <v>0</v>
      </c>
      <c r="CC70">
        <f>SUM(BP70:CB70)</f>
        <v>0</v>
      </c>
      <c r="CE70">
        <f>CC70</f>
        <v>0</v>
      </c>
    </row>
    <row r="71" spans="2:83" x14ac:dyDescent="0.25">
      <c r="B71" s="4" t="s">
        <v>139</v>
      </c>
      <c r="C71" s="4" t="s">
        <v>140</v>
      </c>
      <c r="D71" s="4">
        <f>(M71+P71+S71+V71+Y71+AB71+AE71+AH71+AK71+AN71+AQ71+AT71+AW71)/10</f>
        <v>0</v>
      </c>
      <c r="E71" s="4">
        <f>G71+I71+J71</f>
        <v>0</v>
      </c>
      <c r="F71" s="4">
        <f>BN71</f>
        <v>0</v>
      </c>
      <c r="G71" s="4">
        <f>CE71</f>
        <v>0</v>
      </c>
      <c r="H71" s="4">
        <f>L71+O71+R71+U71+X71+AA71+AD71+AG71+AJ71+AM71+AP71+AS71+AV71</f>
        <v>0</v>
      </c>
      <c r="I71" s="4">
        <f>IF((M71+P71+S71+V71+Y71+AB71+AE71+AH71+AK71+AN71+AQ71+AT71+AW71)&gt;80,80,(M71+P71+S71+V71+Y71+AB71+AE71+AH71+AK71+AN71+AQ71+AT71+AW71))</f>
        <v>0</v>
      </c>
      <c r="J71" s="4">
        <f>IF((N71+Q71+T71+W71+Z71+AC71+AF71+AI71+AL71+AO71+AR71+AU71+AX71)&gt;40,40,(N71+Q71+T71+W71+Z71+AC71+AF71+AI71+AL71+AO71+AR71+AU71+AX71))</f>
        <v>0</v>
      </c>
      <c r="K71" s="11"/>
      <c r="L71" s="21"/>
      <c r="M71" s="19"/>
      <c r="N71" s="20"/>
      <c r="O71" s="19"/>
      <c r="P71" s="19"/>
      <c r="Q71" s="20"/>
      <c r="R71" s="19"/>
      <c r="S71" s="19"/>
      <c r="T71" s="19"/>
      <c r="U71" s="21"/>
      <c r="V71" s="19"/>
      <c r="W71" s="20"/>
      <c r="X71" s="21"/>
      <c r="Y71" s="19"/>
      <c r="Z71" s="20"/>
      <c r="AA71" s="21"/>
      <c r="AB71" s="19"/>
      <c r="AC71" s="20"/>
      <c r="AD71" s="21"/>
      <c r="AE71" s="19"/>
      <c r="AF71" s="20"/>
      <c r="AG71" s="21"/>
      <c r="AH71" s="19"/>
      <c r="AI71" s="20"/>
      <c r="AJ71" s="21"/>
      <c r="AK71" s="19"/>
      <c r="AL71" s="20"/>
      <c r="AM71" s="21"/>
      <c r="AN71" s="19"/>
      <c r="AO71" s="20"/>
      <c r="AP71" s="21"/>
      <c r="AQ71" s="19"/>
      <c r="AR71" s="20"/>
      <c r="AS71" s="21"/>
      <c r="AT71" s="19"/>
      <c r="AU71" s="20"/>
      <c r="AV71" s="21"/>
      <c r="AW71" s="19"/>
      <c r="AX71" s="20"/>
      <c r="AZ71">
        <f>IF(L71="",0,1)</f>
        <v>0</v>
      </c>
      <c r="BA71">
        <f>IF(O71="",0,1)</f>
        <v>0</v>
      </c>
      <c r="BB71">
        <f>IF(R71="",0,1)</f>
        <v>0</v>
      </c>
      <c r="BC71">
        <f>IF(U71="",0,1)</f>
        <v>0</v>
      </c>
      <c r="BD71">
        <f>IF(X71="",0,1)</f>
        <v>0</v>
      </c>
      <c r="BE71">
        <f>IF(AA71="",0,1)</f>
        <v>0</v>
      </c>
      <c r="BF71">
        <f>IF(AD71="",0,1)</f>
        <v>0</v>
      </c>
      <c r="BG71">
        <f>IF(AG71="",0,1)</f>
        <v>0</v>
      </c>
      <c r="BH71">
        <f>IF(AJ71="",0,1)</f>
        <v>0</v>
      </c>
      <c r="BI71">
        <f>IF(AM71="",0,1)</f>
        <v>0</v>
      </c>
      <c r="BJ71">
        <f>IF(AP71="",0,1)</f>
        <v>0</v>
      </c>
      <c r="BK71">
        <f>IF(AS71="",0,1)</f>
        <v>0</v>
      </c>
      <c r="BL71">
        <f>IF(AV71="",0,1)</f>
        <v>0</v>
      </c>
      <c r="BN71">
        <f>SUM(AZ71:BM71)</f>
        <v>0</v>
      </c>
      <c r="BP71">
        <f>IF(L71="",0,L71)</f>
        <v>0</v>
      </c>
      <c r="BQ71">
        <f>IF(O71="",0,O71)</f>
        <v>0</v>
      </c>
      <c r="BR71">
        <f>IF(R71="",0,R71)</f>
        <v>0</v>
      </c>
      <c r="BS71">
        <f>IF(U71="",0,U71)</f>
        <v>0</v>
      </c>
      <c r="BT71">
        <f>IF(X71="",0,X71)</f>
        <v>0</v>
      </c>
      <c r="BU71">
        <f>IF(AA71="",0,AA71)</f>
        <v>0</v>
      </c>
      <c r="BV71">
        <f>IF(AD71="",0,AD71)</f>
        <v>0</v>
      </c>
      <c r="BW71">
        <f>IF(AG71="",0,AG71)</f>
        <v>0</v>
      </c>
      <c r="BX71">
        <f>IF(AJ71="",0,AJ71)</f>
        <v>0</v>
      </c>
      <c r="BY71">
        <f>IF(AM71="",0,AM71)</f>
        <v>0</v>
      </c>
      <c r="BZ71">
        <f>IF(AP71="",0,AP71)</f>
        <v>0</v>
      </c>
      <c r="CA71">
        <f>IF(AS71="",0,AS71)</f>
        <v>0</v>
      </c>
      <c r="CB71">
        <f>IF(AV71="",0,AV71)</f>
        <v>0</v>
      </c>
      <c r="CC71">
        <f>SUM(BP71:CB71)</f>
        <v>0</v>
      </c>
      <c r="CE71">
        <f>CC71</f>
        <v>0</v>
      </c>
    </row>
    <row r="72" spans="2:83" x14ac:dyDescent="0.25">
      <c r="B72" s="4" t="s">
        <v>141</v>
      </c>
      <c r="C72" s="4" t="s">
        <v>142</v>
      </c>
      <c r="D72" s="4">
        <f>(M72+P72+S72+V72+Y72+AB72+AE72+AH72+AK72+AN72+AQ72+AT72+AW72)/10</f>
        <v>0</v>
      </c>
      <c r="E72" s="4">
        <f>G72+I72+J72</f>
        <v>0</v>
      </c>
      <c r="F72" s="4">
        <f>BN72</f>
        <v>0</v>
      </c>
      <c r="G72" s="4">
        <f>CE72</f>
        <v>0</v>
      </c>
      <c r="H72" s="4">
        <f>L72+O72+R72+U72+X72+AA72+AD72+AG72+AJ72+AM72+AP72+AS72+AV72</f>
        <v>0</v>
      </c>
      <c r="I72" s="4">
        <f>IF((M72+P72+S72+V72+Y72+AB72+AE72+AH72+AK72+AN72+AQ72+AT72+AW72)&gt;80,80,(M72+P72+S72+V72+Y72+AB72+AE72+AH72+AK72+AN72+AQ72+AT72+AW72))</f>
        <v>0</v>
      </c>
      <c r="J72" s="4">
        <f>IF((N72+Q72+T72+W72+Z72+AC72+AF72+AI72+AL72+AO72+AR72+AU72+AX72)&gt;40,40,(N72+Q72+T72+W72+Z72+AC72+AF72+AI72+AL72+AO72+AR72+AU72+AX72))</f>
        <v>0</v>
      </c>
      <c r="K72" s="11"/>
      <c r="L72" s="21"/>
      <c r="M72" s="19"/>
      <c r="N72" s="20"/>
      <c r="P72" s="19"/>
      <c r="Q72" s="20"/>
      <c r="R72" s="21"/>
      <c r="S72" s="19"/>
      <c r="T72" s="20"/>
      <c r="U72" s="21"/>
      <c r="V72" s="19"/>
      <c r="W72" s="20"/>
      <c r="X72" s="21"/>
      <c r="Y72" s="19"/>
      <c r="Z72" s="20"/>
      <c r="AA72" s="21"/>
      <c r="AB72" s="19"/>
      <c r="AC72" s="20"/>
      <c r="AD72" s="21"/>
      <c r="AE72" s="19"/>
      <c r="AF72" s="20"/>
      <c r="AG72" s="21"/>
      <c r="AH72" s="19"/>
      <c r="AI72" s="20"/>
      <c r="AJ72" s="21"/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/>
      <c r="AX72" s="20"/>
      <c r="AZ72">
        <f>IF(L72="",0,1)</f>
        <v>0</v>
      </c>
      <c r="BA72">
        <f>IF(O72="",0,1)</f>
        <v>0</v>
      </c>
      <c r="BB72">
        <f>IF(R72="",0,1)</f>
        <v>0</v>
      </c>
      <c r="BC72">
        <f>IF(U72="",0,1)</f>
        <v>0</v>
      </c>
      <c r="BD72">
        <f>IF(X72="",0,1)</f>
        <v>0</v>
      </c>
      <c r="BE72">
        <f>IF(AA72="",0,1)</f>
        <v>0</v>
      </c>
      <c r="BF72">
        <f>IF(AD72="",0,1)</f>
        <v>0</v>
      </c>
      <c r="BG72">
        <f>IF(AG72="",0,1)</f>
        <v>0</v>
      </c>
      <c r="BH72">
        <f>IF(AJ72="",0,1)</f>
        <v>0</v>
      </c>
      <c r="BI72">
        <f>IF(AM72="",0,1)</f>
        <v>0</v>
      </c>
      <c r="BJ72">
        <f>IF(AP72="",0,1)</f>
        <v>0</v>
      </c>
      <c r="BK72">
        <f>IF(AS72="",0,1)</f>
        <v>0</v>
      </c>
      <c r="BL72">
        <f>IF(AV72="",0,1)</f>
        <v>0</v>
      </c>
      <c r="BN72">
        <f>SUM(AZ72:BM72)</f>
        <v>0</v>
      </c>
      <c r="BP72">
        <f>IF(L72="",0,L72)</f>
        <v>0</v>
      </c>
      <c r="BQ72">
        <f>IF(O72="",0,O72)</f>
        <v>0</v>
      </c>
      <c r="BR72">
        <f>IF(R72="",0,R72)</f>
        <v>0</v>
      </c>
      <c r="BS72">
        <f>IF(U72="",0,U72)</f>
        <v>0</v>
      </c>
      <c r="BT72">
        <f>IF(X72="",0,X72)</f>
        <v>0</v>
      </c>
      <c r="BU72">
        <f>IF(AA72="",0,AA72)</f>
        <v>0</v>
      </c>
      <c r="BV72">
        <f>IF(AD72="",0,AD72)</f>
        <v>0</v>
      </c>
      <c r="BW72">
        <f>IF(AG72="",0,AG72)</f>
        <v>0</v>
      </c>
      <c r="BX72">
        <f>IF(AJ72="",0,AJ72)</f>
        <v>0</v>
      </c>
      <c r="BY72">
        <f>IF(AM72="",0,AM72)</f>
        <v>0</v>
      </c>
      <c r="BZ72">
        <f>IF(AP72="",0,AP72)</f>
        <v>0</v>
      </c>
      <c r="CA72">
        <f>IF(AS72="",0,AS72)</f>
        <v>0</v>
      </c>
      <c r="CB72">
        <f>IF(AV72="",0,AV72)</f>
        <v>0</v>
      </c>
      <c r="CC72">
        <f>SUM(BP72:CB72)</f>
        <v>0</v>
      </c>
      <c r="CE72">
        <f>CC72</f>
        <v>0</v>
      </c>
    </row>
    <row r="73" spans="2:83" x14ac:dyDescent="0.25">
      <c r="B73" s="4" t="s">
        <v>145</v>
      </c>
      <c r="C73" s="4" t="s">
        <v>146</v>
      </c>
      <c r="D73" s="4">
        <f>(M73+P73+S73+V73+Y73+AB73+AE73+AH73+AK73+AN73+AQ73+AT73+AW73)/10</f>
        <v>0</v>
      </c>
      <c r="E73">
        <f>G73+I73+J73</f>
        <v>0</v>
      </c>
      <c r="F73" s="4">
        <f>BN73</f>
        <v>0</v>
      </c>
      <c r="G73" s="4">
        <f>CE73</f>
        <v>0</v>
      </c>
      <c r="H73" s="4">
        <f>L73+O73+R73+U73+X73+AA73+AD73+AG73+AJ73+AM73+AP73+AS73+AV73</f>
        <v>0</v>
      </c>
      <c r="I73" s="4">
        <f>IF((M73+P73+S73+V73+Y73+AB73+AE73+AH73+AK73+AN73+AQ73+AT73+AW73)&gt;80,80,(M73+P73+S73+V73+Y73+AB73+AE73+AH73+AK73+AN73+AQ73+AT73+AW73))</f>
        <v>0</v>
      </c>
      <c r="J73" s="4">
        <f>IF((N73+Q73+T73+W73+Z73+AC73+AF73+AI73+AL73+AO73+AR73+AU73+AX73)&gt;40,40,(N73+Q73+T73+W73+Z73+AC73+AF73+AI73+AL73+AO73+AR73+AU73+AX73))</f>
        <v>0</v>
      </c>
      <c r="K73" s="11"/>
      <c r="L73" s="21"/>
      <c r="M73" s="19"/>
      <c r="N73" s="20"/>
      <c r="O73" s="19"/>
      <c r="P73" s="19"/>
      <c r="Q73" s="20"/>
      <c r="R73" s="21"/>
      <c r="S73" s="19"/>
      <c r="T73" s="20"/>
      <c r="U73" s="21"/>
      <c r="V73" s="19"/>
      <c r="W73" s="20"/>
      <c r="X73" s="21"/>
      <c r="Y73" s="19"/>
      <c r="Z73" s="20"/>
      <c r="AA73" s="21"/>
      <c r="AB73" s="19"/>
      <c r="AC73" s="20"/>
      <c r="AD73" s="21"/>
      <c r="AE73" s="19"/>
      <c r="AF73" s="20"/>
      <c r="AG73" s="21"/>
      <c r="AH73" s="19"/>
      <c r="AI73" s="20"/>
      <c r="AJ73" s="21"/>
      <c r="AK73" s="19"/>
      <c r="AL73" s="20"/>
      <c r="AM73" s="21"/>
      <c r="AN73" s="19"/>
      <c r="AO73" s="20"/>
      <c r="AP73" s="21"/>
      <c r="AQ73" s="19"/>
      <c r="AR73" s="20"/>
      <c r="AS73" s="21"/>
      <c r="AT73" s="19"/>
      <c r="AU73" s="20"/>
      <c r="AV73" s="21"/>
      <c r="AW73" s="19"/>
      <c r="AX73" s="20"/>
      <c r="AZ73">
        <f>IF(L73="",0,1)</f>
        <v>0</v>
      </c>
      <c r="BA73">
        <f>IF(O73="",0,1)</f>
        <v>0</v>
      </c>
      <c r="BB73">
        <f>IF(R73="",0,1)</f>
        <v>0</v>
      </c>
      <c r="BC73">
        <f>IF(U73="",0,1)</f>
        <v>0</v>
      </c>
      <c r="BD73">
        <f>IF(X73="",0,1)</f>
        <v>0</v>
      </c>
      <c r="BE73">
        <f>IF(AA73="",0,1)</f>
        <v>0</v>
      </c>
      <c r="BF73">
        <f>IF(AD73="",0,1)</f>
        <v>0</v>
      </c>
      <c r="BG73">
        <f>IF(AG73="",0,1)</f>
        <v>0</v>
      </c>
      <c r="BH73">
        <f>IF(AJ73="",0,1)</f>
        <v>0</v>
      </c>
      <c r="BI73">
        <f>IF(AM73="",0,1)</f>
        <v>0</v>
      </c>
      <c r="BJ73">
        <f>IF(AP73="",0,1)</f>
        <v>0</v>
      </c>
      <c r="BK73">
        <f>IF(AS73="",0,1)</f>
        <v>0</v>
      </c>
      <c r="BL73">
        <f>IF(AV73="",0,1)</f>
        <v>0</v>
      </c>
      <c r="BN73">
        <f>SUM(AZ73:BM73)</f>
        <v>0</v>
      </c>
      <c r="BP73">
        <f>IF(L73="",0,L73)</f>
        <v>0</v>
      </c>
      <c r="BQ73">
        <f>IF(O73="",0,O73)</f>
        <v>0</v>
      </c>
      <c r="BR73">
        <f>IF(R73="",0,R73)</f>
        <v>0</v>
      </c>
      <c r="BS73">
        <f>IF(U73="",0,U73)</f>
        <v>0</v>
      </c>
      <c r="BT73">
        <f>IF(X73="",0,X73)</f>
        <v>0</v>
      </c>
      <c r="BU73">
        <f>IF(AA73="",0,AA73)</f>
        <v>0</v>
      </c>
      <c r="BV73">
        <f>IF(AD73="",0,AD73)</f>
        <v>0</v>
      </c>
      <c r="BW73">
        <f>IF(AG73="",0,AG73)</f>
        <v>0</v>
      </c>
      <c r="BX73">
        <f>IF(AJ73="",0,AJ73)</f>
        <v>0</v>
      </c>
      <c r="BY73">
        <f>IF(AM73="",0,AM73)</f>
        <v>0</v>
      </c>
      <c r="BZ73">
        <f>IF(AP73="",0,AP73)</f>
        <v>0</v>
      </c>
      <c r="CA73">
        <f>IF(AS73="",0,AS73)</f>
        <v>0</v>
      </c>
      <c r="CB73">
        <f>IF(AV73="",0,AV73)</f>
        <v>0</v>
      </c>
      <c r="CC73">
        <f>SUM(BP73:CB73)</f>
        <v>0</v>
      </c>
      <c r="CE73">
        <f>CC73</f>
        <v>0</v>
      </c>
    </row>
    <row r="75" spans="2:83" x14ac:dyDescent="0.25">
      <c r="B75" s="4" t="s">
        <v>149</v>
      </c>
      <c r="C75" s="4"/>
      <c r="D75" t="s">
        <v>150</v>
      </c>
      <c r="AS75">
        <f t="shared" ref="AS75:AX75" si="0">SUM(AS10:AS72)</f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</row>
    <row r="76" spans="2:83" x14ac:dyDescent="0.25">
      <c r="B76" s="4" t="s">
        <v>151</v>
      </c>
      <c r="C76" s="4"/>
      <c r="D76" t="s">
        <v>152</v>
      </c>
    </row>
    <row r="77" spans="2:83" x14ac:dyDescent="0.25">
      <c r="C77" s="4"/>
      <c r="H77" s="4"/>
      <c r="J77" s="19"/>
    </row>
    <row r="78" spans="2:83" x14ac:dyDescent="0.25">
      <c r="D78" t="s">
        <v>153</v>
      </c>
    </row>
    <row r="79" spans="2:83" x14ac:dyDescent="0.25">
      <c r="D79" t="s">
        <v>154</v>
      </c>
    </row>
  </sheetData>
  <autoFilter ref="A8:CO8" xr:uid="{629ADBDC-23FF-4EC1-86A6-961480FC8781}">
    <sortState xmlns:xlrd2="http://schemas.microsoft.com/office/spreadsheetml/2017/richdata2" ref="A9:CO72">
      <sortCondition descending="1" ref="E8"/>
    </sortState>
  </autoFilter>
  <mergeCells count="13">
    <mergeCell ref="AV6:AX6"/>
    <mergeCell ref="AD6:AF6"/>
    <mergeCell ref="AG6:AI6"/>
    <mergeCell ref="AJ6:AL6"/>
    <mergeCell ref="AM6:AO6"/>
    <mergeCell ref="AP6:AR6"/>
    <mergeCell ref="AS6:AU6"/>
    <mergeCell ref="AA6:AC6"/>
    <mergeCell ref="L6:N6"/>
    <mergeCell ref="O6:Q6"/>
    <mergeCell ref="R6:T6"/>
    <mergeCell ref="U6:W6"/>
    <mergeCell ref="X6:Z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E316-496C-4E91-87DB-F1D86817A42A}">
  <dimension ref="A1:AL112"/>
  <sheetViews>
    <sheetView topLeftCell="A10" workbookViewId="0">
      <selection activeCell="AF76" sqref="AF76"/>
    </sheetView>
  </sheetViews>
  <sheetFormatPr defaultColWidth="9.140625" defaultRowHeight="15" x14ac:dyDescent="0.25"/>
  <cols>
    <col min="1" max="1" width="4.5703125" customWidth="1"/>
    <col min="2" max="2" width="19.5703125" customWidth="1"/>
    <col min="3" max="3" width="20" customWidth="1"/>
    <col min="4" max="4" width="10" customWidth="1"/>
    <col min="5" max="5" width="13.42578125" customWidth="1"/>
    <col min="6" max="24" width="4.42578125" hidden="1" customWidth="1"/>
    <col min="25" max="25" width="4.42578125" customWidth="1"/>
    <col min="26" max="26" width="6.5703125" bestFit="1" customWidth="1"/>
    <col min="27" max="27" width="9.140625" style="19"/>
    <col min="28" max="28" width="11" style="19" bestFit="1" customWidth="1"/>
    <col min="29" max="29" width="9.140625" style="75"/>
  </cols>
  <sheetData>
    <row r="1" spans="1:38" ht="15.75" x14ac:dyDescent="0.25">
      <c r="A1" s="1"/>
      <c r="B1" s="1" t="s">
        <v>231</v>
      </c>
      <c r="C1" s="3"/>
      <c r="D1" s="3"/>
      <c r="E1" s="3"/>
    </row>
    <row r="2" spans="1:38" ht="15.75" x14ac:dyDescent="0.25">
      <c r="A2" s="5"/>
      <c r="B2" s="4" t="s">
        <v>1</v>
      </c>
      <c r="C2" s="4"/>
      <c r="E2" s="4" t="s">
        <v>155</v>
      </c>
    </row>
    <row r="3" spans="1:38" ht="15.75" x14ac:dyDescent="0.25">
      <c r="A3" s="5"/>
      <c r="B3" s="4" t="s">
        <v>4</v>
      </c>
      <c r="C3" s="4"/>
      <c r="E3" s="4" t="s">
        <v>6</v>
      </c>
    </row>
    <row r="4" spans="1:38" ht="15.75" x14ac:dyDescent="0.25">
      <c r="A4" s="5"/>
      <c r="B4" s="4" t="s">
        <v>7</v>
      </c>
      <c r="C4" s="4"/>
      <c r="E4" s="4" t="s">
        <v>9</v>
      </c>
    </row>
    <row r="5" spans="1:38" ht="15.75" x14ac:dyDescent="0.25">
      <c r="A5" s="5"/>
      <c r="B5" s="4"/>
      <c r="C5" s="4"/>
      <c r="E5" s="4"/>
    </row>
    <row r="6" spans="1:38" ht="15.75" x14ac:dyDescent="0.25">
      <c r="A6" s="5"/>
      <c r="B6" s="76" t="s">
        <v>232</v>
      </c>
      <c r="C6" s="76"/>
      <c r="D6" s="77"/>
      <c r="E6" s="76"/>
      <c r="F6" s="78"/>
      <c r="G6" s="77"/>
      <c r="H6" s="77"/>
      <c r="I6" s="24" t="s">
        <v>233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38" ht="15.75" x14ac:dyDescent="0.25">
      <c r="A7" s="5"/>
      <c r="B7" s="80"/>
      <c r="C7" s="3"/>
    </row>
    <row r="8" spans="1:38" s="25" customFormat="1" ht="24.75" customHeight="1" x14ac:dyDescent="0.25">
      <c r="A8" s="81" t="s">
        <v>23</v>
      </c>
      <c r="B8" s="82" t="s">
        <v>24</v>
      </c>
      <c r="C8" s="83"/>
      <c r="D8" s="81" t="s">
        <v>156</v>
      </c>
      <c r="E8" s="81" t="s">
        <v>157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 t="s">
        <v>158</v>
      </c>
      <c r="P8" s="84">
        <v>1</v>
      </c>
      <c r="Q8" s="84">
        <v>2</v>
      </c>
      <c r="R8" s="84">
        <v>3</v>
      </c>
      <c r="S8" s="84">
        <v>4</v>
      </c>
      <c r="T8" s="84">
        <v>5</v>
      </c>
      <c r="U8" s="84">
        <v>6</v>
      </c>
      <c r="V8" s="84">
        <v>7</v>
      </c>
      <c r="W8" s="84">
        <v>8</v>
      </c>
      <c r="X8" s="84">
        <v>9</v>
      </c>
      <c r="Y8" s="84" t="s">
        <v>159</v>
      </c>
      <c r="Z8" s="84" t="s">
        <v>160</v>
      </c>
      <c r="AA8" s="19"/>
      <c r="AB8" s="19"/>
      <c r="AC8" s="75"/>
      <c r="AD8"/>
      <c r="AE8"/>
      <c r="AF8"/>
      <c r="AG8"/>
      <c r="AH8"/>
      <c r="AI8"/>
      <c r="AJ8"/>
      <c r="AK8"/>
      <c r="AL8"/>
    </row>
    <row r="9" spans="1:38" s="25" customFormat="1" ht="24.75" customHeight="1" x14ac:dyDescent="0.25">
      <c r="A9" s="85"/>
      <c r="B9" s="85"/>
      <c r="C9" s="85"/>
      <c r="D9" s="85"/>
      <c r="E9" s="81" t="s">
        <v>161</v>
      </c>
      <c r="F9" s="84">
        <f>'[1]ADD STROKES GAME 8 SPLENDIDO '!C9</f>
        <v>15</v>
      </c>
      <c r="G9" s="84">
        <f>'[1]ADD STROKES GAME 8 SPLENDIDO '!D9</f>
        <v>1</v>
      </c>
      <c r="H9" s="84">
        <f>'[1]ADD STROKES GAME 8 SPLENDIDO '!E9</f>
        <v>11</v>
      </c>
      <c r="I9" s="84">
        <f>'[1]ADD STROKES GAME 8 SPLENDIDO '!F9</f>
        <v>5</v>
      </c>
      <c r="J9" s="84">
        <f>'[1]ADD STROKES GAME 8 SPLENDIDO '!G9</f>
        <v>7</v>
      </c>
      <c r="K9" s="84">
        <f>'[1]ADD STROKES GAME 8 SPLENDIDO '!H9</f>
        <v>17</v>
      </c>
      <c r="L9" s="84">
        <f>'[1]ADD STROKES GAME 8 SPLENDIDO '!I9</f>
        <v>13</v>
      </c>
      <c r="M9" s="84">
        <f>'[1]ADD STROKES GAME 8 SPLENDIDO '!J9</f>
        <v>9</v>
      </c>
      <c r="N9" s="84">
        <f>'[1]ADD STROKES GAME 8 SPLENDIDO '!K9</f>
        <v>3</v>
      </c>
      <c r="O9" s="86">
        <f t="shared" ref="O9:O38" si="0">SUM(F9:N9)</f>
        <v>81</v>
      </c>
      <c r="P9" s="84">
        <f>'[1]ADD STROKES GAME 8 SPLENDIDO '!M9</f>
        <v>10</v>
      </c>
      <c r="Q9" s="84">
        <f>'[1]ADD STROKES GAME 8 SPLENDIDO '!N9</f>
        <v>14</v>
      </c>
      <c r="R9" s="84">
        <f>'[1]ADD STROKES GAME 8 SPLENDIDO '!O9</f>
        <v>4</v>
      </c>
      <c r="S9" s="84">
        <f>'[1]ADD STROKES GAME 8 SPLENDIDO '!P9</f>
        <v>6</v>
      </c>
      <c r="T9" s="84">
        <f>'[1]ADD STROKES GAME 8 SPLENDIDO '!Q9</f>
        <v>12</v>
      </c>
      <c r="U9" s="84">
        <f>'[1]ADD STROKES GAME 8 SPLENDIDO '!R9</f>
        <v>18</v>
      </c>
      <c r="V9" s="84">
        <f>'[1]ADD STROKES GAME 8 SPLENDIDO '!S9</f>
        <v>16</v>
      </c>
      <c r="W9" s="84">
        <f>'[1]ADD STROKES GAME 8 SPLENDIDO '!T9</f>
        <v>8</v>
      </c>
      <c r="X9" s="84">
        <f>'[1]ADD STROKES GAME 8 SPLENDIDO '!U9</f>
        <v>2</v>
      </c>
      <c r="Y9" s="86">
        <f t="shared" ref="Y9:Y40" si="1">SUM(P9:X9)</f>
        <v>90</v>
      </c>
      <c r="Z9" s="86">
        <f>O9+Y9</f>
        <v>171</v>
      </c>
      <c r="AA9" s="19"/>
      <c r="AB9" s="19"/>
      <c r="AC9" s="75"/>
      <c r="AD9"/>
      <c r="AE9"/>
      <c r="AF9"/>
      <c r="AG9"/>
      <c r="AH9"/>
      <c r="AI9"/>
      <c r="AJ9"/>
      <c r="AK9"/>
      <c r="AL9"/>
    </row>
    <row r="10" spans="1:38" s="25" customFormat="1" ht="24.75" customHeight="1" x14ac:dyDescent="0.25">
      <c r="A10" s="85"/>
      <c r="B10" s="85"/>
      <c r="C10" s="85"/>
      <c r="D10" s="85"/>
      <c r="E10" s="87" t="s">
        <v>162</v>
      </c>
      <c r="F10" s="84">
        <f>'[1]ADD STROKES GAME 8 SPLENDIDO '!C11</f>
        <v>5</v>
      </c>
      <c r="G10" s="84">
        <f>'[1]ADD STROKES GAME 8 SPLENDIDO '!D11</f>
        <v>5</v>
      </c>
      <c r="H10" s="84">
        <f>'[1]ADD STROKES GAME 8 SPLENDIDO '!E11</f>
        <v>3</v>
      </c>
      <c r="I10" s="84">
        <f>'[1]ADD STROKES GAME 8 SPLENDIDO '!F11</f>
        <v>4</v>
      </c>
      <c r="J10" s="84">
        <f>'[1]ADD STROKES GAME 8 SPLENDIDO '!G11</f>
        <v>4</v>
      </c>
      <c r="K10" s="84">
        <f>'[1]ADD STROKES GAME 8 SPLENDIDO '!H11</f>
        <v>4</v>
      </c>
      <c r="L10" s="84">
        <f>'[1]ADD STROKES GAME 8 SPLENDIDO '!I11</f>
        <v>4</v>
      </c>
      <c r="M10" s="84">
        <f>'[1]ADD STROKES GAME 8 SPLENDIDO '!J11</f>
        <v>3</v>
      </c>
      <c r="N10" s="84">
        <f>'[1]ADD STROKES GAME 8 SPLENDIDO '!K11</f>
        <v>4</v>
      </c>
      <c r="O10" s="86">
        <f t="shared" si="0"/>
        <v>36</v>
      </c>
      <c r="P10" s="84">
        <f>'[1]ADD STROKES GAME 8 SPLENDIDO '!M11</f>
        <v>4</v>
      </c>
      <c r="Q10" s="84">
        <f>'[1]ADD STROKES GAME 8 SPLENDIDO '!N11</f>
        <v>5</v>
      </c>
      <c r="R10" s="84">
        <f>'[1]ADD STROKES GAME 8 SPLENDIDO '!O11</f>
        <v>4</v>
      </c>
      <c r="S10" s="84">
        <f>'[1]ADD STROKES GAME 8 SPLENDIDO '!P11</f>
        <v>4</v>
      </c>
      <c r="T10" s="84">
        <f>'[1]ADD STROKES GAME 8 SPLENDIDO '!Q11</f>
        <v>4</v>
      </c>
      <c r="U10" s="84">
        <f>'[1]ADD STROKES GAME 8 SPLENDIDO '!R11</f>
        <v>3</v>
      </c>
      <c r="V10" s="84">
        <f>'[1]ADD STROKES GAME 8 SPLENDIDO '!S11</f>
        <v>4</v>
      </c>
      <c r="W10" s="84">
        <f>'[1]ADD STROKES GAME 8 SPLENDIDO '!T11</f>
        <v>3</v>
      </c>
      <c r="X10" s="84">
        <f>'[1]ADD STROKES GAME 8 SPLENDIDO '!U11</f>
        <v>5</v>
      </c>
      <c r="Y10" s="86">
        <f t="shared" si="1"/>
        <v>36</v>
      </c>
      <c r="Z10" s="86">
        <f>O10+Y10</f>
        <v>72</v>
      </c>
      <c r="AA10" s="19"/>
      <c r="AB10" s="19"/>
      <c r="AC10" s="75"/>
      <c r="AD10"/>
      <c r="AE10"/>
      <c r="AF10"/>
      <c r="AG10"/>
      <c r="AH10"/>
      <c r="AI10"/>
      <c r="AJ10"/>
      <c r="AK10"/>
      <c r="AL10"/>
    </row>
    <row r="11" spans="1:38" ht="15.75" x14ac:dyDescent="0.25">
      <c r="A11" s="2"/>
      <c r="B11" s="26" t="s">
        <v>234</v>
      </c>
      <c r="C11" s="88" t="s">
        <v>43</v>
      </c>
      <c r="D11" s="27">
        <v>11</v>
      </c>
      <c r="E11" s="89" t="s">
        <v>163</v>
      </c>
      <c r="F11" s="90">
        <v>6</v>
      </c>
      <c r="G11" s="90">
        <v>7</v>
      </c>
      <c r="H11" s="90">
        <v>4</v>
      </c>
      <c r="I11" s="90">
        <v>7</v>
      </c>
      <c r="J11" s="90">
        <v>5</v>
      </c>
      <c r="K11" s="90">
        <v>4</v>
      </c>
      <c r="L11" s="90">
        <v>5</v>
      </c>
      <c r="M11" s="90">
        <v>5</v>
      </c>
      <c r="N11" s="90">
        <v>7</v>
      </c>
      <c r="O11" s="58">
        <f t="shared" si="0"/>
        <v>50</v>
      </c>
      <c r="P11" s="90">
        <v>6</v>
      </c>
      <c r="Q11" s="90">
        <v>6</v>
      </c>
      <c r="R11" s="90">
        <v>5</v>
      </c>
      <c r="S11" s="90">
        <v>5</v>
      </c>
      <c r="T11" s="90">
        <v>5</v>
      </c>
      <c r="U11" s="90">
        <v>4</v>
      </c>
      <c r="V11" s="90">
        <v>6</v>
      </c>
      <c r="W11" s="90">
        <v>3</v>
      </c>
      <c r="X11" s="90">
        <v>5</v>
      </c>
      <c r="Y11" s="58">
        <f t="shared" si="1"/>
        <v>45</v>
      </c>
      <c r="Z11" s="59">
        <f t="shared" ref="Z11:Z74" si="2">Y11+O11</f>
        <v>95</v>
      </c>
      <c r="AC11" s="91"/>
      <c r="AD11" s="19"/>
      <c r="AE11" s="19"/>
      <c r="AF11" s="19"/>
      <c r="AG11" s="19"/>
      <c r="AH11" s="19"/>
      <c r="AI11" s="19"/>
      <c r="AJ11" s="19"/>
      <c r="AK11" s="19"/>
    </row>
    <row r="12" spans="1:38" ht="15.75" x14ac:dyDescent="0.25">
      <c r="A12" s="92"/>
      <c r="B12" s="93"/>
      <c r="C12" s="93"/>
      <c r="D12" s="28"/>
      <c r="E12" s="94" t="s">
        <v>164</v>
      </c>
      <c r="F12" s="94">
        <f>IF(F$10+VLOOKUP($D11,'[1]ADD STROKES GAME 8 SPLENDIDO '!$A$13:$U$58,'[1]ADD STROKES GAME 8 SPLENDIDO '!C$5+2)-F11=0,2,IF(F$10+VLOOKUP($D11,'[1]ADD STROKES GAME 8 SPLENDIDO '!$A$13:$U$58,'[1]ADD STROKES GAME 8 SPLENDIDO '!C$5+2)-F11=1,3,IF(F$10+VLOOKUP($D11,'[1]ADD STROKES GAME 8 SPLENDIDO '!$A$13:$U$58,'[1]ADD STROKES GAME 8 SPLENDIDO '!C$5+2)-F11=2,4,IF(F$10+VLOOKUP($D11,'[1]ADD STROKES GAME 8 SPLENDIDO '!$A$13:$U$58,'[1]ADD STROKES GAME 8 SPLENDIDO '!C$5+2)-F11=3,5,IF(F$10+VLOOKUP($D11,'[1]ADD STROKES GAME 8 SPLENDIDO '!$A$13:$U$58,'[1]ADD STROKES GAME 8 SPLENDIDO '!C$5+2)-F11=4,6,IF(F$10+VLOOKUP($D11,'[1]ADD STROKES GAME 8 SPLENDIDO '!$A$13:$U$58,'[1]ADD STROKES GAME 8 SPLENDIDO '!C$5+2)-F11=5,7,IF(F$10+VLOOKUP($D11,'[1]ADD STROKES GAME 8 SPLENDIDO '!$A$13:$U$58,'[1]ADD STROKES GAME 8 SPLENDIDO '!C$5+2)-F11=-1,1,0)))))))</f>
        <v>1</v>
      </c>
      <c r="G12" s="94">
        <f>IF(G$10+VLOOKUP($D11,'[1]ADD STROKES GAME 8 SPLENDIDO '!$A$13:$U$58,'[1]ADD STROKES GAME 8 SPLENDIDO '!D$5+2)-G11=0,2,IF(G$10+VLOOKUP($D11,'[1]ADD STROKES GAME 8 SPLENDIDO '!$A$13:$U$58,'[1]ADD STROKES GAME 8 SPLENDIDO '!D$5+2)-G11=1,3,IF(G$10+VLOOKUP($D11,'[1]ADD STROKES GAME 8 SPLENDIDO '!$A$13:$U$58,'[1]ADD STROKES GAME 8 SPLENDIDO '!D$5+2)-G11=2,4,IF(G$10+VLOOKUP($D11,'[1]ADD STROKES GAME 8 SPLENDIDO '!$A$13:$U$58,'[1]ADD STROKES GAME 8 SPLENDIDO '!D$5+2)-G11=3,5,IF(G$10+VLOOKUP($D11,'[1]ADD STROKES GAME 8 SPLENDIDO '!$A$13:$U$58,'[1]ADD STROKES GAME 8 SPLENDIDO '!D$5+2)-G11=4,6,IF(G$10+VLOOKUP($D11,'[1]ADD STROKES GAME 8 SPLENDIDO '!$A$13:$U$58,'[1]ADD STROKES GAME 8 SPLENDIDO '!D$5+2)-G11=5,7,IF(G$10+VLOOKUP($D11,'[1]ADD STROKES GAME 8 SPLENDIDO '!$A$13:$U$58,'[1]ADD STROKES GAME 8 SPLENDIDO '!D$5+2)-G11=-1,1,0)))))))</f>
        <v>1</v>
      </c>
      <c r="H12" s="94">
        <f>IF(H$10+VLOOKUP($D11,'[1]ADD STROKES GAME 8 SPLENDIDO '!$A$13:$U$58,'[1]ADD STROKES GAME 8 SPLENDIDO '!E$5+2)-H11=0,2,IF(H$10+VLOOKUP($D11,'[1]ADD STROKES GAME 8 SPLENDIDO '!$A$13:$U$58,'[1]ADD STROKES GAME 8 SPLENDIDO '!E$5+2)-H11=1,3,IF(H$10+VLOOKUP($D11,'[1]ADD STROKES GAME 8 SPLENDIDO '!$A$13:$U$58,'[1]ADD STROKES GAME 8 SPLENDIDO '!E$5+2)-H11=2,4,IF(H$10+VLOOKUP($D11,'[1]ADD STROKES GAME 8 SPLENDIDO '!$A$13:$U$58,'[1]ADD STROKES GAME 8 SPLENDIDO '!E$5+2)-H11=3,5,IF(H$10+VLOOKUP($D11,'[1]ADD STROKES GAME 8 SPLENDIDO '!$A$13:$U$58,'[1]ADD STROKES GAME 8 SPLENDIDO '!E$5+2)-H11=4,6,IF(H$10+VLOOKUP($D11,'[1]ADD STROKES GAME 8 SPLENDIDO '!$A$13:$U$58,'[1]ADD STROKES GAME 8 SPLENDIDO '!E$5+2)-H11=5,7,IF(H$10+VLOOKUP($D11,'[1]ADD STROKES GAME 8 SPLENDIDO '!$A$13:$U$58,'[1]ADD STROKES GAME 8 SPLENDIDO '!E$5+2)-H11=-1,1,0)))))))</f>
        <v>2</v>
      </c>
      <c r="I12" s="94">
        <f>IF(I$10+VLOOKUP($D11,'[1]ADD STROKES GAME 8 SPLENDIDO '!$A$13:$U$58,'[1]ADD STROKES GAME 8 SPLENDIDO '!F$5+2)-I11=0,2,IF(I$10+VLOOKUP($D11,'[1]ADD STROKES GAME 8 SPLENDIDO '!$A$13:$U$58,'[1]ADD STROKES GAME 8 SPLENDIDO '!F$5+2)-I11=1,3,IF(I$10+VLOOKUP($D11,'[1]ADD STROKES GAME 8 SPLENDIDO '!$A$13:$U$58,'[1]ADD STROKES GAME 8 SPLENDIDO '!F$5+2)-I11=2,4,IF(I$10+VLOOKUP($D11,'[1]ADD STROKES GAME 8 SPLENDIDO '!$A$13:$U$58,'[1]ADD STROKES GAME 8 SPLENDIDO '!F$5+2)-I11=3,5,IF(I$10+VLOOKUP($D11,'[1]ADD STROKES GAME 8 SPLENDIDO '!$A$13:$U$58,'[1]ADD STROKES GAME 8 SPLENDIDO '!F$5+2)-I11=4,6,IF(I$10+VLOOKUP($D11,'[1]ADD STROKES GAME 8 SPLENDIDO '!$A$13:$U$58,'[1]ADD STROKES GAME 8 SPLENDIDO '!F$5+2)-I11=5,7,IF(I$10+VLOOKUP($D11,'[1]ADD STROKES GAME 8 SPLENDIDO '!$A$13:$U$58,'[1]ADD STROKES GAME 8 SPLENDIDO '!F$5+2)-I11=-1,1,0)))))))</f>
        <v>0</v>
      </c>
      <c r="J12" s="94">
        <f>IF(J$10+VLOOKUP($D11,'[1]ADD STROKES GAME 8 SPLENDIDO '!$A$13:$U$58,'[1]ADD STROKES GAME 8 SPLENDIDO '!G$5+2)-J11=0,2,IF(J$10+VLOOKUP($D11,'[1]ADD STROKES GAME 8 SPLENDIDO '!$A$13:$U$58,'[1]ADD STROKES GAME 8 SPLENDIDO '!G$5+2)-J11=1,3,IF(J$10+VLOOKUP($D11,'[1]ADD STROKES GAME 8 SPLENDIDO '!$A$13:$U$58,'[1]ADD STROKES GAME 8 SPLENDIDO '!G$5+2)-J11=2,4,IF(J$10+VLOOKUP($D11,'[1]ADD STROKES GAME 8 SPLENDIDO '!$A$13:$U$58,'[1]ADD STROKES GAME 8 SPLENDIDO '!G$5+2)-J11=3,5,IF(J$10+VLOOKUP($D11,'[1]ADD STROKES GAME 8 SPLENDIDO '!$A$13:$U$58,'[1]ADD STROKES GAME 8 SPLENDIDO '!G$5+2)-J11=4,6,IF(J$10+VLOOKUP($D11,'[1]ADD STROKES GAME 8 SPLENDIDO '!$A$13:$U$58,'[1]ADD STROKES GAME 8 SPLENDIDO '!G$5+2)-J11=5,7,IF(J$10+VLOOKUP($D11,'[1]ADD STROKES GAME 8 SPLENDIDO '!$A$13:$U$58,'[1]ADD STROKES GAME 8 SPLENDIDO '!G$5+2)-J11=-1,1,0)))))))</f>
        <v>2</v>
      </c>
      <c r="K12" s="94">
        <f>IF(K$10+VLOOKUP($D11,'[1]ADD STROKES GAME 8 SPLENDIDO '!$A$13:$U$58,'[1]ADD STROKES GAME 8 SPLENDIDO '!H$5+2)-K11=0,2,IF(K$10+VLOOKUP($D11,'[1]ADD STROKES GAME 8 SPLENDIDO '!$A$13:$U$58,'[1]ADD STROKES GAME 8 SPLENDIDO '!H$5+2)-K11=1,3,IF(K$10+VLOOKUP($D11,'[1]ADD STROKES GAME 8 SPLENDIDO '!$A$13:$U$58,'[1]ADD STROKES GAME 8 SPLENDIDO '!H$5+2)-K11=2,4,IF(K$10+VLOOKUP($D11,'[1]ADD STROKES GAME 8 SPLENDIDO '!$A$13:$U$58,'[1]ADD STROKES GAME 8 SPLENDIDO '!H$5+2)-K11=3,5,IF(K$10+VLOOKUP($D11,'[1]ADD STROKES GAME 8 SPLENDIDO '!$A$13:$U$58,'[1]ADD STROKES GAME 8 SPLENDIDO '!H$5+2)-K11=4,6,IF(K$10+VLOOKUP($D11,'[1]ADD STROKES GAME 8 SPLENDIDO '!$A$13:$U$58,'[1]ADD STROKES GAME 8 SPLENDIDO '!H$5+2)-K11=5,7,IF(K$10+VLOOKUP($D11,'[1]ADD STROKES GAME 8 SPLENDIDO '!$A$13:$U$58,'[1]ADD STROKES GAME 8 SPLENDIDO '!H$5+2)-K11=-1,1,0)))))))</f>
        <v>2</v>
      </c>
      <c r="L12" s="94">
        <f>IF(L$10+VLOOKUP($D11,'[1]ADD STROKES GAME 8 SPLENDIDO '!$A$13:$U$58,'[1]ADD STROKES GAME 8 SPLENDIDO '!I$5+2)-L11=0,2,IF(L$10+VLOOKUP($D11,'[1]ADD STROKES GAME 8 SPLENDIDO '!$A$13:$U$58,'[1]ADD STROKES GAME 8 SPLENDIDO '!I$5+2)-L11=1,3,IF(L$10+VLOOKUP($D11,'[1]ADD STROKES GAME 8 SPLENDIDO '!$A$13:$U$58,'[1]ADD STROKES GAME 8 SPLENDIDO '!I$5+2)-L11=2,4,IF(L$10+VLOOKUP($D11,'[1]ADD STROKES GAME 8 SPLENDIDO '!$A$13:$U$58,'[1]ADD STROKES GAME 8 SPLENDIDO '!I$5+2)-L11=3,5,IF(L$10+VLOOKUP($D11,'[1]ADD STROKES GAME 8 SPLENDIDO '!$A$13:$U$58,'[1]ADD STROKES GAME 8 SPLENDIDO '!I$5+2)-L11=4,6,IF(L$10+VLOOKUP($D11,'[1]ADD STROKES GAME 8 SPLENDIDO '!$A$13:$U$58,'[1]ADD STROKES GAME 8 SPLENDIDO '!I$5+2)-L11=5,7,IF(L$10+VLOOKUP($D11,'[1]ADD STROKES GAME 8 SPLENDIDO '!$A$13:$U$58,'[1]ADD STROKES GAME 8 SPLENDIDO '!I$5+2)-L11=-1,1,0)))))))</f>
        <v>1</v>
      </c>
      <c r="M12" s="94">
        <f>IF(M$10+VLOOKUP($D11,'[1]ADD STROKES GAME 8 SPLENDIDO '!$A$13:$U$58,'[1]ADD STROKES GAME 8 SPLENDIDO '!J$5+2)-M11=0,2,IF(M$10+VLOOKUP($D11,'[1]ADD STROKES GAME 8 SPLENDIDO '!$A$13:$U$58,'[1]ADD STROKES GAME 8 SPLENDIDO '!J$5+2)-M11=1,3,IF(M$10+VLOOKUP($D11,'[1]ADD STROKES GAME 8 SPLENDIDO '!$A$13:$U$58,'[1]ADD STROKES GAME 8 SPLENDIDO '!J$5+2)-M11=2,4,IF(M$10+VLOOKUP($D11,'[1]ADD STROKES GAME 8 SPLENDIDO '!$A$13:$U$58,'[1]ADD STROKES GAME 8 SPLENDIDO '!J$5+2)-M11=3,5,IF(M$10+VLOOKUP($D11,'[1]ADD STROKES GAME 8 SPLENDIDO '!$A$13:$U$58,'[1]ADD STROKES GAME 8 SPLENDIDO '!J$5+2)-M11=4,6,IF(M$10+VLOOKUP($D11,'[1]ADD STROKES GAME 8 SPLENDIDO '!$A$13:$U$58,'[1]ADD STROKES GAME 8 SPLENDIDO '!J$5+2)-M11=5,7,IF(M$10+VLOOKUP($D11,'[1]ADD STROKES GAME 8 SPLENDIDO '!$A$13:$U$58,'[1]ADD STROKES GAME 8 SPLENDIDO '!J$5+2)-M11=-1,1,0)))))))</f>
        <v>1</v>
      </c>
      <c r="N12" s="94">
        <f>IF(N$10+VLOOKUP($D11,'[1]ADD STROKES GAME 8 SPLENDIDO '!$A$13:$U$58,'[1]ADD STROKES GAME 8 SPLENDIDO '!K$5+2)-N11=0,2,IF(N$10+VLOOKUP($D11,'[1]ADD STROKES GAME 8 SPLENDIDO '!$A$13:$U$58,'[1]ADD STROKES GAME 8 SPLENDIDO '!K$5+2)-N11=1,3,IF(N$10+VLOOKUP($D11,'[1]ADD STROKES GAME 8 SPLENDIDO '!$A$13:$U$58,'[1]ADD STROKES GAME 8 SPLENDIDO '!K$5+2)-N11=2,4,IF(N$10+VLOOKUP($D11,'[1]ADD STROKES GAME 8 SPLENDIDO '!$A$13:$U$58,'[1]ADD STROKES GAME 8 SPLENDIDO '!K$5+2)-N11=3,5,IF(N$10+VLOOKUP($D11,'[1]ADD STROKES GAME 8 SPLENDIDO '!$A$13:$U$58,'[1]ADD STROKES GAME 8 SPLENDIDO '!K$5+2)-N11=4,6,IF(N$10+VLOOKUP($D11,'[1]ADD STROKES GAME 8 SPLENDIDO '!$A$13:$U$58,'[1]ADD STROKES GAME 8 SPLENDIDO '!K$5+2)-N11=5,7,IF(N$10+VLOOKUP($D11,'[1]ADD STROKES GAME 8 SPLENDIDO '!$A$13:$U$58,'[1]ADD STROKES GAME 8 SPLENDIDO '!K$5+2)-N11=-1,1,0)))))))</f>
        <v>0</v>
      </c>
      <c r="O12" s="94">
        <f t="shared" si="0"/>
        <v>10</v>
      </c>
      <c r="P12" s="94">
        <f>IF(P$10+VLOOKUP($D11,'[1]ADD STROKES GAME 8 SPLENDIDO '!$A$13:$U$58,'[1]ADD STROKES GAME 8 SPLENDIDO '!M$5+2)-P11=0,2,IF(P$10+VLOOKUP($D11,'[1]ADD STROKES GAME 8 SPLENDIDO '!$A$13:$U$58,'[1]ADD STROKES GAME 8 SPLENDIDO '!M$5+2)-P11=1,3,IF(P$10+VLOOKUP($D11,'[1]ADD STROKES GAME 8 SPLENDIDO '!$A$13:$U$58,'[1]ADD STROKES GAME 8 SPLENDIDO '!M$5+2)-P11=2,4,IF(P$10+VLOOKUP($D11,'[1]ADD STROKES GAME 8 SPLENDIDO '!$A$13:$U$58,'[1]ADD STROKES GAME 8 SPLENDIDO '!M$5+2)-P11=3,5,IF(P$10+VLOOKUP($D11,'[1]ADD STROKES GAME 8 SPLENDIDO '!$A$13:$U$58,'[1]ADD STROKES GAME 8 SPLENDIDO '!M$5+2)-P11=4,6,IF(P$10+VLOOKUP($D11,'[1]ADD STROKES GAME 8 SPLENDIDO '!$A$13:$U$58,'[1]ADD STROKES GAME 8 SPLENDIDO '!M$5+2)-P11=5,7,IF(P$10+VLOOKUP($D11,'[1]ADD STROKES GAME 8 SPLENDIDO '!$A$13:$U$58,'[1]ADD STROKES GAME 8 SPLENDIDO '!M$5+2)-P11=-1,1,0)))))))</f>
        <v>1</v>
      </c>
      <c r="Q12" s="94">
        <f>IF(Q$10+VLOOKUP($D11,'[1]ADD STROKES GAME 8 SPLENDIDO '!$A$13:$U$58,'[1]ADD STROKES GAME 8 SPLENDIDO '!N$5+2)-Q11=0,2,IF(Q$10+VLOOKUP($D11,'[1]ADD STROKES GAME 8 SPLENDIDO '!$A$13:$U$58,'[1]ADD STROKES GAME 8 SPLENDIDO '!N$5+2)-Q11=1,3,IF(Q$10+VLOOKUP($D11,'[1]ADD STROKES GAME 8 SPLENDIDO '!$A$13:$U$58,'[1]ADD STROKES GAME 8 SPLENDIDO '!N$5+2)-Q11=2,4,IF(Q$10+VLOOKUP($D11,'[1]ADD STROKES GAME 8 SPLENDIDO '!$A$13:$U$58,'[1]ADD STROKES GAME 8 SPLENDIDO '!N$5+2)-Q11=3,5,IF(Q$10+VLOOKUP($D11,'[1]ADD STROKES GAME 8 SPLENDIDO '!$A$13:$U$58,'[1]ADD STROKES GAME 8 SPLENDIDO '!N$5+2)-Q11=4,6,IF(Q$10+VLOOKUP($D11,'[1]ADD STROKES GAME 8 SPLENDIDO '!$A$13:$U$58,'[1]ADD STROKES GAME 8 SPLENDIDO '!N$5+2)-Q11=5,7,IF(Q$10+VLOOKUP($D11,'[1]ADD STROKES GAME 8 SPLENDIDO '!$A$13:$U$58,'[1]ADD STROKES GAME 8 SPLENDIDO '!N$5+2)-Q11=-1,1,0)))))))</f>
        <v>1</v>
      </c>
      <c r="R12" s="94">
        <f>IF(R$10+VLOOKUP($D11,'[1]ADD STROKES GAME 8 SPLENDIDO '!$A$13:$U$58,'[1]ADD STROKES GAME 8 SPLENDIDO '!O$5+2)-R11=0,2,IF(R$10+VLOOKUP($D11,'[1]ADD STROKES GAME 8 SPLENDIDO '!$A$13:$U$58,'[1]ADD STROKES GAME 8 SPLENDIDO '!O$5+2)-R11=1,3,IF(R$10+VLOOKUP($D11,'[1]ADD STROKES GAME 8 SPLENDIDO '!$A$13:$U$58,'[1]ADD STROKES GAME 8 SPLENDIDO '!O$5+2)-R11=2,4,IF(R$10+VLOOKUP($D11,'[1]ADD STROKES GAME 8 SPLENDIDO '!$A$13:$U$58,'[1]ADD STROKES GAME 8 SPLENDIDO '!O$5+2)-R11=3,5,IF(R$10+VLOOKUP($D11,'[1]ADD STROKES GAME 8 SPLENDIDO '!$A$13:$U$58,'[1]ADD STROKES GAME 8 SPLENDIDO '!O$5+2)-R11=4,6,IF(R$10+VLOOKUP($D11,'[1]ADD STROKES GAME 8 SPLENDIDO '!$A$13:$U$58,'[1]ADD STROKES GAME 8 SPLENDIDO '!O$5+2)-R11=5,7,IF(R$10+VLOOKUP($D11,'[1]ADD STROKES GAME 8 SPLENDIDO '!$A$13:$U$58,'[1]ADD STROKES GAME 8 SPLENDIDO '!O$5+2)-R11=-1,1,0)))))))</f>
        <v>2</v>
      </c>
      <c r="S12" s="94">
        <f>IF(S$10+VLOOKUP($D11,'[1]ADD STROKES GAME 8 SPLENDIDO '!$A$13:$U$58,'[1]ADD STROKES GAME 8 SPLENDIDO '!P$5+2)-S11=0,2,IF(S$10+VLOOKUP($D11,'[1]ADD STROKES GAME 8 SPLENDIDO '!$A$13:$U$58,'[1]ADD STROKES GAME 8 SPLENDIDO '!P$5+2)-S11=1,3,IF(S$10+VLOOKUP($D11,'[1]ADD STROKES GAME 8 SPLENDIDO '!$A$13:$U$58,'[1]ADD STROKES GAME 8 SPLENDIDO '!P$5+2)-S11=2,4,IF(S$10+VLOOKUP($D11,'[1]ADD STROKES GAME 8 SPLENDIDO '!$A$13:$U$58,'[1]ADD STROKES GAME 8 SPLENDIDO '!P$5+2)-S11=3,5,IF(S$10+VLOOKUP($D11,'[1]ADD STROKES GAME 8 SPLENDIDO '!$A$13:$U$58,'[1]ADD STROKES GAME 8 SPLENDIDO '!P$5+2)-S11=4,6,IF(S$10+VLOOKUP($D11,'[1]ADD STROKES GAME 8 SPLENDIDO '!$A$13:$U$58,'[1]ADD STROKES GAME 8 SPLENDIDO '!P$5+2)-S11=5,7,IF(S$10+VLOOKUP($D11,'[1]ADD STROKES GAME 8 SPLENDIDO '!$A$13:$U$58,'[1]ADD STROKES GAME 8 SPLENDIDO '!P$5+2)-S11=-1,1,0)))))))</f>
        <v>2</v>
      </c>
      <c r="T12" s="94">
        <f>IF(T$10+VLOOKUP($D11,'[1]ADD STROKES GAME 8 SPLENDIDO '!$A$13:$U$58,'[1]ADD STROKES GAME 8 SPLENDIDO '!Q$5+2)-T11=0,2,IF(T$10+VLOOKUP($D11,'[1]ADD STROKES GAME 8 SPLENDIDO '!$A$13:$U$58,'[1]ADD STROKES GAME 8 SPLENDIDO '!Q$5+2)-T11=1,3,IF(T$10+VLOOKUP($D11,'[1]ADD STROKES GAME 8 SPLENDIDO '!$A$13:$U$58,'[1]ADD STROKES GAME 8 SPLENDIDO '!Q$5+2)-T11=2,4,IF(T$10+VLOOKUP($D11,'[1]ADD STROKES GAME 8 SPLENDIDO '!$A$13:$U$58,'[1]ADD STROKES GAME 8 SPLENDIDO '!Q$5+2)-T11=3,5,IF(T$10+VLOOKUP($D11,'[1]ADD STROKES GAME 8 SPLENDIDO '!$A$13:$U$58,'[1]ADD STROKES GAME 8 SPLENDIDO '!Q$5+2)-T11=4,6,IF(T$10+VLOOKUP($D11,'[1]ADD STROKES GAME 8 SPLENDIDO '!$A$13:$U$58,'[1]ADD STROKES GAME 8 SPLENDIDO '!Q$5+2)-T11=5,7,IF(T$10+VLOOKUP($D11,'[1]ADD STROKES GAME 8 SPLENDIDO '!$A$13:$U$58,'[1]ADD STROKES GAME 8 SPLENDIDO '!Q$5+2)-T11=-1,1,0)))))))</f>
        <v>1</v>
      </c>
      <c r="U12" s="94">
        <f>IF(U$10+VLOOKUP($D11,'[1]ADD STROKES GAME 8 SPLENDIDO '!$A$13:$U$58,'[1]ADD STROKES GAME 8 SPLENDIDO '!R$5+2)-U11=0,2,IF(U$10+VLOOKUP($D11,'[1]ADD STROKES GAME 8 SPLENDIDO '!$A$13:$U$58,'[1]ADD STROKES GAME 8 SPLENDIDO '!R$5+2)-U11=1,3,IF(U$10+VLOOKUP($D11,'[1]ADD STROKES GAME 8 SPLENDIDO '!$A$13:$U$58,'[1]ADD STROKES GAME 8 SPLENDIDO '!R$5+2)-U11=2,4,IF(U$10+VLOOKUP($D11,'[1]ADD STROKES GAME 8 SPLENDIDO '!$A$13:$U$58,'[1]ADD STROKES GAME 8 SPLENDIDO '!R$5+2)-U11=3,5,IF(U$10+VLOOKUP($D11,'[1]ADD STROKES GAME 8 SPLENDIDO '!$A$13:$U$58,'[1]ADD STROKES GAME 8 SPLENDIDO '!R$5+2)-U11=4,6,IF(U$10+VLOOKUP($D11,'[1]ADD STROKES GAME 8 SPLENDIDO '!$A$13:$U$58,'[1]ADD STROKES GAME 8 SPLENDIDO '!R$5+2)-U11=5,7,IF(U$10+VLOOKUP($D11,'[1]ADD STROKES GAME 8 SPLENDIDO '!$A$13:$U$58,'[1]ADD STROKES GAME 8 SPLENDIDO '!R$5+2)-U11=-1,1,0)))))))</f>
        <v>1</v>
      </c>
      <c r="V12" s="94">
        <f>IF(V$10+VLOOKUP($D11,'[1]ADD STROKES GAME 8 SPLENDIDO '!$A$13:$U$58,'[1]ADD STROKES GAME 8 SPLENDIDO '!S$5+2)-V11=0,2,IF(V$10+VLOOKUP($D11,'[1]ADD STROKES GAME 8 SPLENDIDO '!$A$13:$U$58,'[1]ADD STROKES GAME 8 SPLENDIDO '!S$5+2)-V11=1,3,IF(V$10+VLOOKUP($D11,'[1]ADD STROKES GAME 8 SPLENDIDO '!$A$13:$U$58,'[1]ADD STROKES GAME 8 SPLENDIDO '!S$5+2)-V11=2,4,IF(V$10+VLOOKUP($D11,'[1]ADD STROKES GAME 8 SPLENDIDO '!$A$13:$U$58,'[1]ADD STROKES GAME 8 SPLENDIDO '!S$5+2)-V11=3,5,IF(V$10+VLOOKUP($D11,'[1]ADD STROKES GAME 8 SPLENDIDO '!$A$13:$U$58,'[1]ADD STROKES GAME 8 SPLENDIDO '!S$5+2)-V11=4,6,IF(V$10+VLOOKUP($D11,'[1]ADD STROKES GAME 8 SPLENDIDO '!$A$13:$U$58,'[1]ADD STROKES GAME 8 SPLENDIDO '!S$5+2)-V11=5,7,IF(V$10+VLOOKUP($D11,'[1]ADD STROKES GAME 8 SPLENDIDO '!$A$13:$U$58,'[1]ADD STROKES GAME 8 SPLENDIDO '!S$5+2)-V11=-1,1,0)))))))</f>
        <v>0</v>
      </c>
      <c r="W12" s="94">
        <f>IF(W$10+VLOOKUP($D11,'[1]ADD STROKES GAME 8 SPLENDIDO '!$A$13:$U$58,'[1]ADD STROKES GAME 8 SPLENDIDO '!T$5+2)-W11=0,2,IF(W$10+VLOOKUP($D11,'[1]ADD STROKES GAME 8 SPLENDIDO '!$A$13:$U$58,'[1]ADD STROKES GAME 8 SPLENDIDO '!T$5+2)-W11=1,3,IF(W$10+VLOOKUP($D11,'[1]ADD STROKES GAME 8 SPLENDIDO '!$A$13:$U$58,'[1]ADD STROKES GAME 8 SPLENDIDO '!T$5+2)-W11=2,4,IF(W$10+VLOOKUP($D11,'[1]ADD STROKES GAME 8 SPLENDIDO '!$A$13:$U$58,'[1]ADD STROKES GAME 8 SPLENDIDO '!T$5+2)-W11=3,5,IF(W$10+VLOOKUP($D11,'[1]ADD STROKES GAME 8 SPLENDIDO '!$A$13:$U$58,'[1]ADD STROKES GAME 8 SPLENDIDO '!T$5+2)-W11=4,6,IF(W$10+VLOOKUP($D11,'[1]ADD STROKES GAME 8 SPLENDIDO '!$A$13:$U$58,'[1]ADD STROKES GAME 8 SPLENDIDO '!T$5+2)-W11=5,7,IF(W$10+VLOOKUP($D11,'[1]ADD STROKES GAME 8 SPLENDIDO '!$A$13:$U$58,'[1]ADD STROKES GAME 8 SPLENDIDO '!T$5+2)-W11=-1,1,0)))))))</f>
        <v>3</v>
      </c>
      <c r="X12" s="94">
        <f>IF(X$10+VLOOKUP($D11,'[1]ADD STROKES GAME 8 SPLENDIDO '!$A$13:$U$58,'[1]ADD STROKES GAME 8 SPLENDIDO '!U$5+2)-X11=0,2,IF(X$10+VLOOKUP($D11,'[1]ADD STROKES GAME 8 SPLENDIDO '!$A$13:$U$58,'[1]ADD STROKES GAME 8 SPLENDIDO '!U$5+2)-X11=1,3,IF(X$10+VLOOKUP($D11,'[1]ADD STROKES GAME 8 SPLENDIDO '!$A$13:$U$58,'[1]ADD STROKES GAME 8 SPLENDIDO '!U$5+2)-X11=2,4,IF(X$10+VLOOKUP($D11,'[1]ADD STROKES GAME 8 SPLENDIDO '!$A$13:$U$58,'[1]ADD STROKES GAME 8 SPLENDIDO '!U$5+2)-X11=3,5,IF(X$10+VLOOKUP($D11,'[1]ADD STROKES GAME 8 SPLENDIDO '!$A$13:$U$58,'[1]ADD STROKES GAME 8 SPLENDIDO '!U$5+2)-X11=4,6,IF(X$10+VLOOKUP($D11,'[1]ADD STROKES GAME 8 SPLENDIDO '!$A$13:$U$58,'[1]ADD STROKES GAME 8 SPLENDIDO '!U$5+2)-X11=5,7,IF(X$10+VLOOKUP($D11,'[1]ADD STROKES GAME 8 SPLENDIDO '!$A$13:$U$58,'[1]ADD STROKES GAME 8 SPLENDIDO '!U$5+2)-X11=-1,1,0)))))))</f>
        <v>3</v>
      </c>
      <c r="Y12" s="94">
        <f t="shared" si="1"/>
        <v>14</v>
      </c>
      <c r="Z12" s="95">
        <f t="shared" si="2"/>
        <v>24</v>
      </c>
      <c r="AC12" s="91"/>
      <c r="AD12" s="19"/>
      <c r="AE12" s="19"/>
      <c r="AF12" s="19"/>
      <c r="AG12" s="19"/>
      <c r="AH12" s="19"/>
      <c r="AI12" s="19"/>
      <c r="AJ12" s="19"/>
      <c r="AK12" s="19"/>
    </row>
    <row r="13" spans="1:38" ht="15.75" x14ac:dyDescent="0.25">
      <c r="A13" s="2"/>
      <c r="B13" s="26" t="s">
        <v>148</v>
      </c>
      <c r="C13" s="88" t="s">
        <v>147</v>
      </c>
      <c r="D13" s="27">
        <v>26</v>
      </c>
      <c r="E13" s="89" t="s">
        <v>163</v>
      </c>
      <c r="F13" s="90">
        <v>6</v>
      </c>
      <c r="G13" s="90">
        <v>9</v>
      </c>
      <c r="H13" s="90">
        <v>7</v>
      </c>
      <c r="I13" s="90">
        <v>8</v>
      </c>
      <c r="J13" s="90">
        <v>8</v>
      </c>
      <c r="K13" s="90">
        <v>6</v>
      </c>
      <c r="L13" s="90">
        <v>5</v>
      </c>
      <c r="M13" s="90">
        <v>4</v>
      </c>
      <c r="N13" s="90">
        <v>7</v>
      </c>
      <c r="O13" s="58">
        <f>SUM(F13:N13)</f>
        <v>60</v>
      </c>
      <c r="P13" s="90">
        <v>7</v>
      </c>
      <c r="Q13" s="90">
        <v>8</v>
      </c>
      <c r="R13" s="90">
        <v>8</v>
      </c>
      <c r="S13" s="90">
        <v>4</v>
      </c>
      <c r="T13" s="90">
        <v>5</v>
      </c>
      <c r="U13" s="90">
        <v>4</v>
      </c>
      <c r="V13" s="90">
        <v>5</v>
      </c>
      <c r="W13" s="90">
        <v>3</v>
      </c>
      <c r="X13" s="90">
        <v>8</v>
      </c>
      <c r="Y13" s="58">
        <f>SUM(P13:X13)</f>
        <v>52</v>
      </c>
      <c r="Z13" s="59">
        <f t="shared" si="2"/>
        <v>112</v>
      </c>
      <c r="AC13" s="91"/>
      <c r="AD13" s="19"/>
      <c r="AE13" s="19"/>
      <c r="AF13" s="19"/>
      <c r="AG13" s="19"/>
      <c r="AH13" s="19"/>
      <c r="AI13" s="19"/>
      <c r="AJ13" s="19"/>
      <c r="AK13" s="19"/>
    </row>
    <row r="14" spans="1:38" ht="15.75" x14ac:dyDescent="0.25">
      <c r="A14" s="92"/>
      <c r="B14" s="93"/>
      <c r="C14" s="93"/>
      <c r="D14" s="28"/>
      <c r="E14" s="94" t="s">
        <v>164</v>
      </c>
      <c r="F14" s="94">
        <f>IF(F$10+VLOOKUP($D13,'[1]ADD STROKES GAME 8 SPLENDIDO '!$A$13:$U$58,'[1]ADD STROKES GAME 8 SPLENDIDO '!C$5+2)-F13=0,2,IF(F$10+VLOOKUP($D13,'[1]ADD STROKES GAME 8 SPLENDIDO '!$A$13:$U$58,'[1]ADD STROKES GAME 8 SPLENDIDO '!C$5+2)-F13=1,3,IF(F$10+VLOOKUP($D13,'[1]ADD STROKES GAME 8 SPLENDIDO '!$A$13:$U$58,'[1]ADD STROKES GAME 8 SPLENDIDO '!C$5+2)-F13=2,4,IF(F$10+VLOOKUP($D13,'[1]ADD STROKES GAME 8 SPLENDIDO '!$A$13:$U$58,'[1]ADD STROKES GAME 8 SPLENDIDO '!C$5+2)-F13=3,5,IF(F$10+VLOOKUP($D13,'[1]ADD STROKES GAME 8 SPLENDIDO '!$A$13:$U$58,'[1]ADD STROKES GAME 8 SPLENDIDO '!C$5+2)-F13=4,6,IF(F$10+VLOOKUP($D13,'[1]ADD STROKES GAME 8 SPLENDIDO '!$A$13:$U$58,'[1]ADD STROKES GAME 8 SPLENDIDO '!C$5+2)-F13=5,7,IF(F$10+VLOOKUP($D13,'[1]ADD STROKES GAME 8 SPLENDIDO '!$A$13:$U$58,'[1]ADD STROKES GAME 8 SPLENDIDO '!C$5+2)-F13=-1,1,0)))))))</f>
        <v>2</v>
      </c>
      <c r="G14" s="94">
        <f>IF(G$10+VLOOKUP($D13,'[1]ADD STROKES GAME 8 SPLENDIDO '!$A$13:$U$58,'[1]ADD STROKES GAME 8 SPLENDIDO '!D$5+2)-G13=0,2,IF(G$10+VLOOKUP($D13,'[1]ADD STROKES GAME 8 SPLENDIDO '!$A$13:$U$58,'[1]ADD STROKES GAME 8 SPLENDIDO '!D$5+2)-G13=1,3,IF(G$10+VLOOKUP($D13,'[1]ADD STROKES GAME 8 SPLENDIDO '!$A$13:$U$58,'[1]ADD STROKES GAME 8 SPLENDIDO '!D$5+2)-G13=2,4,IF(G$10+VLOOKUP($D13,'[1]ADD STROKES GAME 8 SPLENDIDO '!$A$13:$U$58,'[1]ADD STROKES GAME 8 SPLENDIDO '!D$5+2)-G13=3,5,IF(G$10+VLOOKUP($D13,'[1]ADD STROKES GAME 8 SPLENDIDO '!$A$13:$U$58,'[1]ADD STROKES GAME 8 SPLENDIDO '!D$5+2)-G13=4,6,IF(G$10+VLOOKUP($D13,'[1]ADD STROKES GAME 8 SPLENDIDO '!$A$13:$U$58,'[1]ADD STROKES GAME 8 SPLENDIDO '!D$5+2)-G13=5,7,IF(G$10+VLOOKUP($D13,'[1]ADD STROKES GAME 8 SPLENDIDO '!$A$13:$U$58,'[1]ADD STROKES GAME 8 SPLENDIDO '!D$5+2)-G13=-1,1,0)))))))</f>
        <v>0</v>
      </c>
      <c r="H14" s="94">
        <f>IF(H$10+VLOOKUP($D13,'[1]ADD STROKES GAME 8 SPLENDIDO '!$A$13:$U$58,'[1]ADD STROKES GAME 8 SPLENDIDO '!E$5+2)-H13=0,2,IF(H$10+VLOOKUP($D13,'[1]ADD STROKES GAME 8 SPLENDIDO '!$A$13:$U$58,'[1]ADD STROKES GAME 8 SPLENDIDO '!E$5+2)-H13=1,3,IF(H$10+VLOOKUP($D13,'[1]ADD STROKES GAME 8 SPLENDIDO '!$A$13:$U$58,'[1]ADD STROKES GAME 8 SPLENDIDO '!E$5+2)-H13=2,4,IF(H$10+VLOOKUP($D13,'[1]ADD STROKES GAME 8 SPLENDIDO '!$A$13:$U$58,'[1]ADD STROKES GAME 8 SPLENDIDO '!E$5+2)-H13=3,5,IF(H$10+VLOOKUP($D13,'[1]ADD STROKES GAME 8 SPLENDIDO '!$A$13:$U$58,'[1]ADD STROKES GAME 8 SPLENDIDO '!E$5+2)-H13=4,6,IF(H$10+VLOOKUP($D13,'[1]ADD STROKES GAME 8 SPLENDIDO '!$A$13:$U$58,'[1]ADD STROKES GAME 8 SPLENDIDO '!E$5+2)-H13=5,7,IF(H$10+VLOOKUP($D13,'[1]ADD STROKES GAME 8 SPLENDIDO '!$A$13:$U$58,'[1]ADD STROKES GAME 8 SPLENDIDO '!E$5+2)-H13=-1,1,0)))))))</f>
        <v>0</v>
      </c>
      <c r="I14" s="94">
        <f>IF(I$10+VLOOKUP($D13,'[1]ADD STROKES GAME 8 SPLENDIDO '!$A$13:$U$58,'[1]ADD STROKES GAME 8 SPLENDIDO '!F$5+2)-I13=0,2,IF(I$10+VLOOKUP($D13,'[1]ADD STROKES GAME 8 SPLENDIDO '!$A$13:$U$58,'[1]ADD STROKES GAME 8 SPLENDIDO '!F$5+2)-I13=1,3,IF(I$10+VLOOKUP($D13,'[1]ADD STROKES GAME 8 SPLENDIDO '!$A$13:$U$58,'[1]ADD STROKES GAME 8 SPLENDIDO '!F$5+2)-I13=2,4,IF(I$10+VLOOKUP($D13,'[1]ADD STROKES GAME 8 SPLENDIDO '!$A$13:$U$58,'[1]ADD STROKES GAME 8 SPLENDIDO '!F$5+2)-I13=3,5,IF(I$10+VLOOKUP($D13,'[1]ADD STROKES GAME 8 SPLENDIDO '!$A$13:$U$58,'[1]ADD STROKES GAME 8 SPLENDIDO '!F$5+2)-I13=4,6,IF(I$10+VLOOKUP($D13,'[1]ADD STROKES GAME 8 SPLENDIDO '!$A$13:$U$58,'[1]ADD STROKES GAME 8 SPLENDIDO '!F$5+2)-I13=5,7,IF(I$10+VLOOKUP($D13,'[1]ADD STROKES GAME 8 SPLENDIDO '!$A$13:$U$58,'[1]ADD STROKES GAME 8 SPLENDIDO '!F$5+2)-I13=-1,1,0)))))))</f>
        <v>0</v>
      </c>
      <c r="J14" s="94">
        <f>IF(J$10+VLOOKUP($D13,'[1]ADD STROKES GAME 8 SPLENDIDO '!$A$13:$U$58,'[1]ADD STROKES GAME 8 SPLENDIDO '!G$5+2)-J13=0,2,IF(J$10+VLOOKUP($D13,'[1]ADD STROKES GAME 8 SPLENDIDO '!$A$13:$U$58,'[1]ADD STROKES GAME 8 SPLENDIDO '!G$5+2)-J13=1,3,IF(J$10+VLOOKUP($D13,'[1]ADD STROKES GAME 8 SPLENDIDO '!$A$13:$U$58,'[1]ADD STROKES GAME 8 SPLENDIDO '!G$5+2)-J13=2,4,IF(J$10+VLOOKUP($D13,'[1]ADD STROKES GAME 8 SPLENDIDO '!$A$13:$U$58,'[1]ADD STROKES GAME 8 SPLENDIDO '!G$5+2)-J13=3,5,IF(J$10+VLOOKUP($D13,'[1]ADD STROKES GAME 8 SPLENDIDO '!$A$13:$U$58,'[1]ADD STROKES GAME 8 SPLENDIDO '!G$5+2)-J13=4,6,IF(J$10+VLOOKUP($D13,'[1]ADD STROKES GAME 8 SPLENDIDO '!$A$13:$U$58,'[1]ADD STROKES GAME 8 SPLENDIDO '!G$5+2)-J13=5,7,IF(J$10+VLOOKUP($D13,'[1]ADD STROKES GAME 8 SPLENDIDO '!$A$13:$U$58,'[1]ADD STROKES GAME 8 SPLENDIDO '!G$5+2)-J13=-1,1,0)))))))</f>
        <v>0</v>
      </c>
      <c r="K14" s="94">
        <f>IF(K$10+VLOOKUP($D13,'[1]ADD STROKES GAME 8 SPLENDIDO '!$A$13:$U$58,'[1]ADD STROKES GAME 8 SPLENDIDO '!H$5+2)-K13=0,2,IF(K$10+VLOOKUP($D13,'[1]ADD STROKES GAME 8 SPLENDIDO '!$A$13:$U$58,'[1]ADD STROKES GAME 8 SPLENDIDO '!H$5+2)-K13=1,3,IF(K$10+VLOOKUP($D13,'[1]ADD STROKES GAME 8 SPLENDIDO '!$A$13:$U$58,'[1]ADD STROKES GAME 8 SPLENDIDO '!H$5+2)-K13=2,4,IF(K$10+VLOOKUP($D13,'[1]ADD STROKES GAME 8 SPLENDIDO '!$A$13:$U$58,'[1]ADD STROKES GAME 8 SPLENDIDO '!H$5+2)-K13=3,5,IF(K$10+VLOOKUP($D13,'[1]ADD STROKES GAME 8 SPLENDIDO '!$A$13:$U$58,'[1]ADD STROKES GAME 8 SPLENDIDO '!H$5+2)-K13=4,6,IF(K$10+VLOOKUP($D13,'[1]ADD STROKES GAME 8 SPLENDIDO '!$A$13:$U$58,'[1]ADD STROKES GAME 8 SPLENDIDO '!H$5+2)-K13=5,7,IF(K$10+VLOOKUP($D13,'[1]ADD STROKES GAME 8 SPLENDIDO '!$A$13:$U$58,'[1]ADD STROKES GAME 8 SPLENDIDO '!H$5+2)-K13=-1,1,0)))))))</f>
        <v>1</v>
      </c>
      <c r="L14" s="94">
        <f>IF(L$10+VLOOKUP($D13,'[1]ADD STROKES GAME 8 SPLENDIDO '!$A$13:$U$58,'[1]ADD STROKES GAME 8 SPLENDIDO '!I$5+2)-L13=0,2,IF(L$10+VLOOKUP($D13,'[1]ADD STROKES GAME 8 SPLENDIDO '!$A$13:$U$58,'[1]ADD STROKES GAME 8 SPLENDIDO '!I$5+2)-L13=1,3,IF(L$10+VLOOKUP($D13,'[1]ADD STROKES GAME 8 SPLENDIDO '!$A$13:$U$58,'[1]ADD STROKES GAME 8 SPLENDIDO '!I$5+2)-L13=2,4,IF(L$10+VLOOKUP($D13,'[1]ADD STROKES GAME 8 SPLENDIDO '!$A$13:$U$58,'[1]ADD STROKES GAME 8 SPLENDIDO '!I$5+2)-L13=3,5,IF(L$10+VLOOKUP($D13,'[1]ADD STROKES GAME 8 SPLENDIDO '!$A$13:$U$58,'[1]ADD STROKES GAME 8 SPLENDIDO '!I$5+2)-L13=4,6,IF(L$10+VLOOKUP($D13,'[1]ADD STROKES GAME 8 SPLENDIDO '!$A$13:$U$58,'[1]ADD STROKES GAME 8 SPLENDIDO '!I$5+2)-L13=5,7,IF(L$10+VLOOKUP($D13,'[1]ADD STROKES GAME 8 SPLENDIDO '!$A$13:$U$58,'[1]ADD STROKES GAME 8 SPLENDIDO '!I$5+2)-L13=-1,1,0)))))))</f>
        <v>2</v>
      </c>
      <c r="M14" s="94">
        <f>IF(M$10+VLOOKUP($D13,'[1]ADD STROKES GAME 8 SPLENDIDO '!$A$13:$U$58,'[1]ADD STROKES GAME 8 SPLENDIDO '!J$5+2)-M13=0,2,IF(M$10+VLOOKUP($D13,'[1]ADD STROKES GAME 8 SPLENDIDO '!$A$13:$U$58,'[1]ADD STROKES GAME 8 SPLENDIDO '!J$5+2)-M13=1,3,IF(M$10+VLOOKUP($D13,'[1]ADD STROKES GAME 8 SPLENDIDO '!$A$13:$U$58,'[1]ADD STROKES GAME 8 SPLENDIDO '!J$5+2)-M13=2,4,IF(M$10+VLOOKUP($D13,'[1]ADD STROKES GAME 8 SPLENDIDO '!$A$13:$U$58,'[1]ADD STROKES GAME 8 SPLENDIDO '!J$5+2)-M13=3,5,IF(M$10+VLOOKUP($D13,'[1]ADD STROKES GAME 8 SPLENDIDO '!$A$13:$U$58,'[1]ADD STROKES GAME 8 SPLENDIDO '!J$5+2)-M13=4,6,IF(M$10+VLOOKUP($D13,'[1]ADD STROKES GAME 8 SPLENDIDO '!$A$13:$U$58,'[1]ADD STROKES GAME 8 SPLENDIDO '!J$5+2)-M13=5,7,IF(M$10+VLOOKUP($D13,'[1]ADD STROKES GAME 8 SPLENDIDO '!$A$13:$U$58,'[1]ADD STROKES GAME 8 SPLENDIDO '!J$5+2)-M13=-1,1,0)))))))</f>
        <v>2</v>
      </c>
      <c r="N14" s="94">
        <f>IF(N$10+VLOOKUP($D13,'[1]ADD STROKES GAME 8 SPLENDIDO '!$A$13:$U$58,'[1]ADD STROKES GAME 8 SPLENDIDO '!K$5+2)-N13=0,2,IF(N$10+VLOOKUP($D13,'[1]ADD STROKES GAME 8 SPLENDIDO '!$A$13:$U$58,'[1]ADD STROKES GAME 8 SPLENDIDO '!K$5+2)-N13=1,3,IF(N$10+VLOOKUP($D13,'[1]ADD STROKES GAME 8 SPLENDIDO '!$A$13:$U$58,'[1]ADD STROKES GAME 8 SPLENDIDO '!K$5+2)-N13=2,4,IF(N$10+VLOOKUP($D13,'[1]ADD STROKES GAME 8 SPLENDIDO '!$A$13:$U$58,'[1]ADD STROKES GAME 8 SPLENDIDO '!K$5+2)-N13=3,5,IF(N$10+VLOOKUP($D13,'[1]ADD STROKES GAME 8 SPLENDIDO '!$A$13:$U$58,'[1]ADD STROKES GAME 8 SPLENDIDO '!K$5+2)-N13=4,6,IF(N$10+VLOOKUP($D13,'[1]ADD STROKES GAME 8 SPLENDIDO '!$A$13:$U$58,'[1]ADD STROKES GAME 8 SPLENDIDO '!K$5+2)-N13=5,7,IF(N$10+VLOOKUP($D13,'[1]ADD STROKES GAME 8 SPLENDIDO '!$A$13:$U$58,'[1]ADD STROKES GAME 8 SPLENDIDO '!K$5+2)-N13=-1,1,0)))))))</f>
        <v>1</v>
      </c>
      <c r="O14" s="94">
        <f t="shared" si="0"/>
        <v>8</v>
      </c>
      <c r="P14" s="94">
        <f>IF(P$10+VLOOKUP($D13,'[1]ADD STROKES GAME 8 SPLENDIDO '!$A$13:$U$58,'[1]ADD STROKES GAME 8 SPLENDIDO '!M$5+2)-P13=0,2,IF(P$10+VLOOKUP($D13,'[1]ADD STROKES GAME 8 SPLENDIDO '!$A$13:$U$58,'[1]ADD STROKES GAME 8 SPLENDIDO '!M$5+2)-P13=1,3,IF(P$10+VLOOKUP($D13,'[1]ADD STROKES GAME 8 SPLENDIDO '!$A$13:$U$58,'[1]ADD STROKES GAME 8 SPLENDIDO '!M$5+2)-P13=2,4,IF(P$10+VLOOKUP($D13,'[1]ADD STROKES GAME 8 SPLENDIDO '!$A$13:$U$58,'[1]ADD STROKES GAME 8 SPLENDIDO '!M$5+2)-P13=3,5,IF(P$10+VLOOKUP($D13,'[1]ADD STROKES GAME 8 SPLENDIDO '!$A$13:$U$58,'[1]ADD STROKES GAME 8 SPLENDIDO '!M$5+2)-P13=4,6,IF(P$10+VLOOKUP($D13,'[1]ADD STROKES GAME 8 SPLENDIDO '!$A$13:$U$58,'[1]ADD STROKES GAME 8 SPLENDIDO '!M$5+2)-P13=5,7,IF(P$10+VLOOKUP($D13,'[1]ADD STROKES GAME 8 SPLENDIDO '!$A$13:$U$58,'[1]ADD STROKES GAME 8 SPLENDIDO '!M$5+2)-P13=-1,1,0)))))))</f>
        <v>0</v>
      </c>
      <c r="Q14" s="94">
        <f>IF(Q$10+VLOOKUP($D13,'[1]ADD STROKES GAME 8 SPLENDIDO '!$A$13:$U$58,'[1]ADD STROKES GAME 8 SPLENDIDO '!N$5+2)-Q13=0,2,IF(Q$10+VLOOKUP($D13,'[1]ADD STROKES GAME 8 SPLENDIDO '!$A$13:$U$58,'[1]ADD STROKES GAME 8 SPLENDIDO '!N$5+2)-Q13=1,3,IF(Q$10+VLOOKUP($D13,'[1]ADD STROKES GAME 8 SPLENDIDO '!$A$13:$U$58,'[1]ADD STROKES GAME 8 SPLENDIDO '!N$5+2)-Q13=2,4,IF(Q$10+VLOOKUP($D13,'[1]ADD STROKES GAME 8 SPLENDIDO '!$A$13:$U$58,'[1]ADD STROKES GAME 8 SPLENDIDO '!N$5+2)-Q13=3,5,IF(Q$10+VLOOKUP($D13,'[1]ADD STROKES GAME 8 SPLENDIDO '!$A$13:$U$58,'[1]ADD STROKES GAME 8 SPLENDIDO '!N$5+2)-Q13=4,6,IF(Q$10+VLOOKUP($D13,'[1]ADD STROKES GAME 8 SPLENDIDO '!$A$13:$U$58,'[1]ADD STROKES GAME 8 SPLENDIDO '!N$5+2)-Q13=5,7,IF(Q$10+VLOOKUP($D13,'[1]ADD STROKES GAME 8 SPLENDIDO '!$A$13:$U$58,'[1]ADD STROKES GAME 8 SPLENDIDO '!N$5+2)-Q13=-1,1,0)))))))</f>
        <v>0</v>
      </c>
      <c r="R14" s="94">
        <f>IF(R$10+VLOOKUP($D13,'[1]ADD STROKES GAME 8 SPLENDIDO '!$A$13:$U$58,'[1]ADD STROKES GAME 8 SPLENDIDO '!O$5+2)-R13=0,2,IF(R$10+VLOOKUP($D13,'[1]ADD STROKES GAME 8 SPLENDIDO '!$A$13:$U$58,'[1]ADD STROKES GAME 8 SPLENDIDO '!O$5+2)-R13=1,3,IF(R$10+VLOOKUP($D13,'[1]ADD STROKES GAME 8 SPLENDIDO '!$A$13:$U$58,'[1]ADD STROKES GAME 8 SPLENDIDO '!O$5+2)-R13=2,4,IF(R$10+VLOOKUP($D13,'[1]ADD STROKES GAME 8 SPLENDIDO '!$A$13:$U$58,'[1]ADD STROKES GAME 8 SPLENDIDO '!O$5+2)-R13=3,5,IF(R$10+VLOOKUP($D13,'[1]ADD STROKES GAME 8 SPLENDIDO '!$A$13:$U$58,'[1]ADD STROKES GAME 8 SPLENDIDO '!O$5+2)-R13=4,6,IF(R$10+VLOOKUP($D13,'[1]ADD STROKES GAME 8 SPLENDIDO '!$A$13:$U$58,'[1]ADD STROKES GAME 8 SPLENDIDO '!O$5+2)-R13=5,7,IF(R$10+VLOOKUP($D13,'[1]ADD STROKES GAME 8 SPLENDIDO '!$A$13:$U$58,'[1]ADD STROKES GAME 8 SPLENDIDO '!O$5+2)-R13=-1,1,0)))))))</f>
        <v>0</v>
      </c>
      <c r="S14" s="94">
        <f>IF(S$10+VLOOKUP($D13,'[1]ADD STROKES GAME 8 SPLENDIDO '!$A$13:$U$58,'[1]ADD STROKES GAME 8 SPLENDIDO '!P$5+2)-S13=0,2,IF(S$10+VLOOKUP($D13,'[1]ADD STROKES GAME 8 SPLENDIDO '!$A$13:$U$58,'[1]ADD STROKES GAME 8 SPLENDIDO '!P$5+2)-S13=1,3,IF(S$10+VLOOKUP($D13,'[1]ADD STROKES GAME 8 SPLENDIDO '!$A$13:$U$58,'[1]ADD STROKES GAME 8 SPLENDIDO '!P$5+2)-S13=2,4,IF(S$10+VLOOKUP($D13,'[1]ADD STROKES GAME 8 SPLENDIDO '!$A$13:$U$58,'[1]ADD STROKES GAME 8 SPLENDIDO '!P$5+2)-S13=3,5,IF(S$10+VLOOKUP($D13,'[1]ADD STROKES GAME 8 SPLENDIDO '!$A$13:$U$58,'[1]ADD STROKES GAME 8 SPLENDIDO '!P$5+2)-S13=4,6,IF(S$10+VLOOKUP($D13,'[1]ADD STROKES GAME 8 SPLENDIDO '!$A$13:$U$58,'[1]ADD STROKES GAME 8 SPLENDIDO '!P$5+2)-S13=5,7,IF(S$10+VLOOKUP($D13,'[1]ADD STROKES GAME 8 SPLENDIDO '!$A$13:$U$58,'[1]ADD STROKES GAME 8 SPLENDIDO '!P$5+2)-S13=-1,1,0)))))))</f>
        <v>4</v>
      </c>
      <c r="T14" s="94">
        <f>IF(T$10+VLOOKUP($D13,'[1]ADD STROKES GAME 8 SPLENDIDO '!$A$13:$U$58,'[1]ADD STROKES GAME 8 SPLENDIDO '!Q$5+2)-T13=0,2,IF(T$10+VLOOKUP($D13,'[1]ADD STROKES GAME 8 SPLENDIDO '!$A$13:$U$58,'[1]ADD STROKES GAME 8 SPLENDIDO '!Q$5+2)-T13=1,3,IF(T$10+VLOOKUP($D13,'[1]ADD STROKES GAME 8 SPLENDIDO '!$A$13:$U$58,'[1]ADD STROKES GAME 8 SPLENDIDO '!Q$5+2)-T13=2,4,IF(T$10+VLOOKUP($D13,'[1]ADD STROKES GAME 8 SPLENDIDO '!$A$13:$U$58,'[1]ADD STROKES GAME 8 SPLENDIDO '!Q$5+2)-T13=3,5,IF(T$10+VLOOKUP($D13,'[1]ADD STROKES GAME 8 SPLENDIDO '!$A$13:$U$58,'[1]ADD STROKES GAME 8 SPLENDIDO '!Q$5+2)-T13=4,6,IF(T$10+VLOOKUP($D13,'[1]ADD STROKES GAME 8 SPLENDIDO '!$A$13:$U$58,'[1]ADD STROKES GAME 8 SPLENDIDO '!Q$5+2)-T13=5,7,IF(T$10+VLOOKUP($D13,'[1]ADD STROKES GAME 8 SPLENDIDO '!$A$13:$U$58,'[1]ADD STROKES GAME 8 SPLENDIDO '!Q$5+2)-T13=-1,1,0)))))))</f>
        <v>2</v>
      </c>
      <c r="U14" s="94">
        <f>IF(U$10+VLOOKUP($D13,'[1]ADD STROKES GAME 8 SPLENDIDO '!$A$13:$U$58,'[1]ADD STROKES GAME 8 SPLENDIDO '!R$5+2)-U13=0,2,IF(U$10+VLOOKUP($D13,'[1]ADD STROKES GAME 8 SPLENDIDO '!$A$13:$U$58,'[1]ADD STROKES GAME 8 SPLENDIDO '!R$5+2)-U13=1,3,IF(U$10+VLOOKUP($D13,'[1]ADD STROKES GAME 8 SPLENDIDO '!$A$13:$U$58,'[1]ADD STROKES GAME 8 SPLENDIDO '!R$5+2)-U13=2,4,IF(U$10+VLOOKUP($D13,'[1]ADD STROKES GAME 8 SPLENDIDO '!$A$13:$U$58,'[1]ADD STROKES GAME 8 SPLENDIDO '!R$5+2)-U13=3,5,IF(U$10+VLOOKUP($D13,'[1]ADD STROKES GAME 8 SPLENDIDO '!$A$13:$U$58,'[1]ADD STROKES GAME 8 SPLENDIDO '!R$5+2)-U13=4,6,IF(U$10+VLOOKUP($D13,'[1]ADD STROKES GAME 8 SPLENDIDO '!$A$13:$U$58,'[1]ADD STROKES GAME 8 SPLENDIDO '!R$5+2)-U13=5,7,IF(U$10+VLOOKUP($D13,'[1]ADD STROKES GAME 8 SPLENDIDO '!$A$13:$U$58,'[1]ADD STROKES GAME 8 SPLENDIDO '!R$5+2)-U13=-1,1,0)))))))</f>
        <v>2</v>
      </c>
      <c r="V14" s="94">
        <f>IF(V$10+VLOOKUP($D13,'[1]ADD STROKES GAME 8 SPLENDIDO '!$A$13:$U$58,'[1]ADD STROKES GAME 8 SPLENDIDO '!S$5+2)-V13=0,2,IF(V$10+VLOOKUP($D13,'[1]ADD STROKES GAME 8 SPLENDIDO '!$A$13:$U$58,'[1]ADD STROKES GAME 8 SPLENDIDO '!S$5+2)-V13=1,3,IF(V$10+VLOOKUP($D13,'[1]ADD STROKES GAME 8 SPLENDIDO '!$A$13:$U$58,'[1]ADD STROKES GAME 8 SPLENDIDO '!S$5+2)-V13=2,4,IF(V$10+VLOOKUP($D13,'[1]ADD STROKES GAME 8 SPLENDIDO '!$A$13:$U$58,'[1]ADD STROKES GAME 8 SPLENDIDO '!S$5+2)-V13=3,5,IF(V$10+VLOOKUP($D13,'[1]ADD STROKES GAME 8 SPLENDIDO '!$A$13:$U$58,'[1]ADD STROKES GAME 8 SPLENDIDO '!S$5+2)-V13=4,6,IF(V$10+VLOOKUP($D13,'[1]ADD STROKES GAME 8 SPLENDIDO '!$A$13:$U$58,'[1]ADD STROKES GAME 8 SPLENDIDO '!S$5+2)-V13=5,7,IF(V$10+VLOOKUP($D13,'[1]ADD STROKES GAME 8 SPLENDIDO '!$A$13:$U$58,'[1]ADD STROKES GAME 8 SPLENDIDO '!S$5+2)-V13=-1,1,0)))))))</f>
        <v>2</v>
      </c>
      <c r="W14" s="94">
        <f>IF(W$10+VLOOKUP($D13,'[1]ADD STROKES GAME 8 SPLENDIDO '!$A$13:$U$58,'[1]ADD STROKES GAME 8 SPLENDIDO '!T$5+2)-W13=0,2,IF(W$10+VLOOKUP($D13,'[1]ADD STROKES GAME 8 SPLENDIDO '!$A$13:$U$58,'[1]ADD STROKES GAME 8 SPLENDIDO '!T$5+2)-W13=1,3,IF(W$10+VLOOKUP($D13,'[1]ADD STROKES GAME 8 SPLENDIDO '!$A$13:$U$58,'[1]ADD STROKES GAME 8 SPLENDIDO '!T$5+2)-W13=2,4,IF(W$10+VLOOKUP($D13,'[1]ADD STROKES GAME 8 SPLENDIDO '!$A$13:$U$58,'[1]ADD STROKES GAME 8 SPLENDIDO '!T$5+2)-W13=3,5,IF(W$10+VLOOKUP($D13,'[1]ADD STROKES GAME 8 SPLENDIDO '!$A$13:$U$58,'[1]ADD STROKES GAME 8 SPLENDIDO '!T$5+2)-W13=4,6,IF(W$10+VLOOKUP($D13,'[1]ADD STROKES GAME 8 SPLENDIDO '!$A$13:$U$58,'[1]ADD STROKES GAME 8 SPLENDIDO '!T$5+2)-W13=5,7,IF(W$10+VLOOKUP($D13,'[1]ADD STROKES GAME 8 SPLENDIDO '!$A$13:$U$58,'[1]ADD STROKES GAME 8 SPLENDIDO '!T$5+2)-W13=-1,1,0)))))))</f>
        <v>4</v>
      </c>
      <c r="X14" s="94">
        <f>IF(X$10+VLOOKUP($D13,'[1]ADD STROKES GAME 8 SPLENDIDO '!$A$13:$U$58,'[1]ADD STROKES GAME 8 SPLENDIDO '!U$5+2)-X13=0,2,IF(X$10+VLOOKUP($D13,'[1]ADD STROKES GAME 8 SPLENDIDO '!$A$13:$U$58,'[1]ADD STROKES GAME 8 SPLENDIDO '!U$5+2)-X13=1,3,IF(X$10+VLOOKUP($D13,'[1]ADD STROKES GAME 8 SPLENDIDO '!$A$13:$U$58,'[1]ADD STROKES GAME 8 SPLENDIDO '!U$5+2)-X13=2,4,IF(X$10+VLOOKUP($D13,'[1]ADD STROKES GAME 8 SPLENDIDO '!$A$13:$U$58,'[1]ADD STROKES GAME 8 SPLENDIDO '!U$5+2)-X13=3,5,IF(X$10+VLOOKUP($D13,'[1]ADD STROKES GAME 8 SPLENDIDO '!$A$13:$U$58,'[1]ADD STROKES GAME 8 SPLENDIDO '!U$5+2)-X13=4,6,IF(X$10+VLOOKUP($D13,'[1]ADD STROKES GAME 8 SPLENDIDO '!$A$13:$U$58,'[1]ADD STROKES GAME 8 SPLENDIDO '!U$5+2)-X13=5,7,IF(X$10+VLOOKUP($D13,'[1]ADD STROKES GAME 8 SPLENDIDO '!$A$13:$U$58,'[1]ADD STROKES GAME 8 SPLENDIDO '!U$5+2)-X13=-1,1,0)))))))</f>
        <v>1</v>
      </c>
      <c r="Y14" s="94">
        <f t="shared" si="1"/>
        <v>15</v>
      </c>
      <c r="Z14" s="95">
        <f t="shared" si="2"/>
        <v>23</v>
      </c>
      <c r="AC14" s="91"/>
      <c r="AD14" s="19"/>
      <c r="AE14" s="19"/>
      <c r="AF14" s="19"/>
      <c r="AG14" s="19"/>
      <c r="AH14" s="19"/>
      <c r="AI14" s="19"/>
      <c r="AJ14" s="19"/>
      <c r="AK14" s="19"/>
    </row>
    <row r="15" spans="1:38" ht="15.75" x14ac:dyDescent="0.25">
      <c r="A15" s="2"/>
      <c r="B15" s="26" t="s">
        <v>124</v>
      </c>
      <c r="C15" s="88" t="s">
        <v>123</v>
      </c>
      <c r="D15" s="27">
        <v>28</v>
      </c>
      <c r="E15" s="89" t="s">
        <v>163</v>
      </c>
      <c r="F15" s="90">
        <v>6</v>
      </c>
      <c r="G15" s="90">
        <v>7</v>
      </c>
      <c r="H15" s="90">
        <v>3</v>
      </c>
      <c r="I15" s="90">
        <v>6</v>
      </c>
      <c r="J15" s="90">
        <v>6</v>
      </c>
      <c r="K15" s="90">
        <v>5</v>
      </c>
      <c r="L15" s="90">
        <v>5</v>
      </c>
      <c r="M15" s="90">
        <v>4</v>
      </c>
      <c r="N15" s="90">
        <v>7</v>
      </c>
      <c r="O15" s="58">
        <f>SUM(F15:N15)</f>
        <v>49</v>
      </c>
      <c r="P15" s="90">
        <v>8</v>
      </c>
      <c r="Q15" s="90">
        <v>9</v>
      </c>
      <c r="R15" s="90">
        <v>7</v>
      </c>
      <c r="S15" s="90">
        <v>5</v>
      </c>
      <c r="T15" s="90">
        <v>5</v>
      </c>
      <c r="U15" s="90">
        <v>4</v>
      </c>
      <c r="V15" s="90">
        <v>5</v>
      </c>
      <c r="W15" s="90">
        <v>3</v>
      </c>
      <c r="X15" s="90">
        <v>8</v>
      </c>
      <c r="Y15" s="58">
        <f>SUM(P15:X15)</f>
        <v>54</v>
      </c>
      <c r="Z15" s="59">
        <f t="shared" si="2"/>
        <v>103</v>
      </c>
      <c r="AC15" s="91"/>
      <c r="AD15" s="19"/>
      <c r="AE15" s="19"/>
      <c r="AF15" s="19"/>
      <c r="AG15" s="19"/>
      <c r="AH15" s="19"/>
      <c r="AI15" s="19"/>
      <c r="AJ15" s="19"/>
      <c r="AK15" s="19"/>
    </row>
    <row r="16" spans="1:38" ht="15.75" x14ac:dyDescent="0.25">
      <c r="A16" s="92"/>
      <c r="B16" s="93"/>
      <c r="C16" s="93"/>
      <c r="D16" s="28"/>
      <c r="E16" s="94" t="s">
        <v>164</v>
      </c>
      <c r="F16" s="94">
        <f>IF(F$10+VLOOKUP($D15,'[1]ADD STROKES GAME 8 SPLENDIDO '!$A$13:$U$58,'[1]ADD STROKES GAME 8 SPLENDIDO '!C$5+2)-F15=0,2,IF(F$10+VLOOKUP($D15,'[1]ADD STROKES GAME 8 SPLENDIDO '!$A$13:$U$58,'[1]ADD STROKES GAME 8 SPLENDIDO '!C$5+2)-F15=1,3,IF(F$10+VLOOKUP($D15,'[1]ADD STROKES GAME 8 SPLENDIDO '!$A$13:$U$58,'[1]ADD STROKES GAME 8 SPLENDIDO '!C$5+2)-F15=2,4,IF(F$10+VLOOKUP($D15,'[1]ADD STROKES GAME 8 SPLENDIDO '!$A$13:$U$58,'[1]ADD STROKES GAME 8 SPLENDIDO '!C$5+2)-F15=3,5,IF(F$10+VLOOKUP($D15,'[1]ADD STROKES GAME 8 SPLENDIDO '!$A$13:$U$58,'[1]ADD STROKES GAME 8 SPLENDIDO '!C$5+2)-F15=4,6,IF(F$10+VLOOKUP($D15,'[1]ADD STROKES GAME 8 SPLENDIDO '!$A$13:$U$58,'[1]ADD STROKES GAME 8 SPLENDIDO '!C$5+2)-F15=5,7,IF(F$10+VLOOKUP($D15,'[1]ADD STROKES GAME 8 SPLENDIDO '!$A$13:$U$58,'[1]ADD STROKES GAME 8 SPLENDIDO '!C$5+2)-F15=-1,1,0)))))))</f>
        <v>2</v>
      </c>
      <c r="G16" s="94">
        <f>IF(G$10+VLOOKUP($D15,'[1]ADD STROKES GAME 8 SPLENDIDO '!$A$13:$U$58,'[1]ADD STROKES GAME 8 SPLENDIDO '!D$5+2)-G15=0,2,IF(G$10+VLOOKUP($D15,'[1]ADD STROKES GAME 8 SPLENDIDO '!$A$13:$U$58,'[1]ADD STROKES GAME 8 SPLENDIDO '!D$5+2)-G15=1,3,IF(G$10+VLOOKUP($D15,'[1]ADD STROKES GAME 8 SPLENDIDO '!$A$13:$U$58,'[1]ADD STROKES GAME 8 SPLENDIDO '!D$5+2)-G15=2,4,IF(G$10+VLOOKUP($D15,'[1]ADD STROKES GAME 8 SPLENDIDO '!$A$13:$U$58,'[1]ADD STROKES GAME 8 SPLENDIDO '!D$5+2)-G15=3,5,IF(G$10+VLOOKUP($D15,'[1]ADD STROKES GAME 8 SPLENDIDO '!$A$13:$U$58,'[1]ADD STROKES GAME 8 SPLENDIDO '!D$5+2)-G15=4,6,IF(G$10+VLOOKUP($D15,'[1]ADD STROKES GAME 8 SPLENDIDO '!$A$13:$U$58,'[1]ADD STROKES GAME 8 SPLENDIDO '!D$5+2)-G15=5,7,IF(G$10+VLOOKUP($D15,'[1]ADD STROKES GAME 8 SPLENDIDO '!$A$13:$U$58,'[1]ADD STROKES GAME 8 SPLENDIDO '!D$5+2)-G15=-1,1,0)))))))</f>
        <v>2</v>
      </c>
      <c r="H16" s="94">
        <f>IF(H$10+VLOOKUP($D15,'[1]ADD STROKES GAME 8 SPLENDIDO '!$A$13:$U$58,'[1]ADD STROKES GAME 8 SPLENDIDO '!E$5+2)-H15=0,2,IF(H$10+VLOOKUP($D15,'[1]ADD STROKES GAME 8 SPLENDIDO '!$A$13:$U$58,'[1]ADD STROKES GAME 8 SPLENDIDO '!E$5+2)-H15=1,3,IF(H$10+VLOOKUP($D15,'[1]ADD STROKES GAME 8 SPLENDIDO '!$A$13:$U$58,'[1]ADD STROKES GAME 8 SPLENDIDO '!E$5+2)-H15=2,4,IF(H$10+VLOOKUP($D15,'[1]ADD STROKES GAME 8 SPLENDIDO '!$A$13:$U$58,'[1]ADD STROKES GAME 8 SPLENDIDO '!E$5+2)-H15=3,5,IF(H$10+VLOOKUP($D15,'[1]ADD STROKES GAME 8 SPLENDIDO '!$A$13:$U$58,'[1]ADD STROKES GAME 8 SPLENDIDO '!E$5+2)-H15=4,6,IF(H$10+VLOOKUP($D15,'[1]ADD STROKES GAME 8 SPLENDIDO '!$A$13:$U$58,'[1]ADD STROKES GAME 8 SPLENDIDO '!E$5+2)-H15=5,7,IF(H$10+VLOOKUP($D15,'[1]ADD STROKES GAME 8 SPLENDIDO '!$A$13:$U$58,'[1]ADD STROKES GAME 8 SPLENDIDO '!E$5+2)-H15=-1,1,0)))))))</f>
        <v>3</v>
      </c>
      <c r="I16" s="94">
        <f>IF(I$10+VLOOKUP($D15,'[1]ADD STROKES GAME 8 SPLENDIDO '!$A$13:$U$58,'[1]ADD STROKES GAME 8 SPLENDIDO '!F$5+2)-I15=0,2,IF(I$10+VLOOKUP($D15,'[1]ADD STROKES GAME 8 SPLENDIDO '!$A$13:$U$58,'[1]ADD STROKES GAME 8 SPLENDIDO '!F$5+2)-I15=1,3,IF(I$10+VLOOKUP($D15,'[1]ADD STROKES GAME 8 SPLENDIDO '!$A$13:$U$58,'[1]ADD STROKES GAME 8 SPLENDIDO '!F$5+2)-I15=2,4,IF(I$10+VLOOKUP($D15,'[1]ADD STROKES GAME 8 SPLENDIDO '!$A$13:$U$58,'[1]ADD STROKES GAME 8 SPLENDIDO '!F$5+2)-I15=3,5,IF(I$10+VLOOKUP($D15,'[1]ADD STROKES GAME 8 SPLENDIDO '!$A$13:$U$58,'[1]ADD STROKES GAME 8 SPLENDIDO '!F$5+2)-I15=4,6,IF(I$10+VLOOKUP($D15,'[1]ADD STROKES GAME 8 SPLENDIDO '!$A$13:$U$58,'[1]ADD STROKES GAME 8 SPLENDIDO '!F$5+2)-I15=5,7,IF(I$10+VLOOKUP($D15,'[1]ADD STROKES GAME 8 SPLENDIDO '!$A$13:$U$58,'[1]ADD STROKES GAME 8 SPLENDIDO '!F$5+2)-I15=-1,1,0)))))))</f>
        <v>2</v>
      </c>
      <c r="J16" s="94">
        <f>IF(J$10+VLOOKUP($D15,'[1]ADD STROKES GAME 8 SPLENDIDO '!$A$13:$U$58,'[1]ADD STROKES GAME 8 SPLENDIDO '!G$5+2)-J15=0,2,IF(J$10+VLOOKUP($D15,'[1]ADD STROKES GAME 8 SPLENDIDO '!$A$13:$U$58,'[1]ADD STROKES GAME 8 SPLENDIDO '!G$5+2)-J15=1,3,IF(J$10+VLOOKUP($D15,'[1]ADD STROKES GAME 8 SPLENDIDO '!$A$13:$U$58,'[1]ADD STROKES GAME 8 SPLENDIDO '!G$5+2)-J15=2,4,IF(J$10+VLOOKUP($D15,'[1]ADD STROKES GAME 8 SPLENDIDO '!$A$13:$U$58,'[1]ADD STROKES GAME 8 SPLENDIDO '!G$5+2)-J15=3,5,IF(J$10+VLOOKUP($D15,'[1]ADD STROKES GAME 8 SPLENDIDO '!$A$13:$U$58,'[1]ADD STROKES GAME 8 SPLENDIDO '!G$5+2)-J15=4,6,IF(J$10+VLOOKUP($D15,'[1]ADD STROKES GAME 8 SPLENDIDO '!$A$13:$U$58,'[1]ADD STROKES GAME 8 SPLENDIDO '!G$5+2)-J15=5,7,IF(J$10+VLOOKUP($D15,'[1]ADD STROKES GAME 8 SPLENDIDO '!$A$13:$U$58,'[1]ADD STROKES GAME 8 SPLENDIDO '!G$5+2)-J15=-1,1,0)))))))</f>
        <v>2</v>
      </c>
      <c r="K16" s="94">
        <f>IF(K$10+VLOOKUP($D15,'[1]ADD STROKES GAME 8 SPLENDIDO '!$A$13:$U$58,'[1]ADD STROKES GAME 8 SPLENDIDO '!H$5+2)-K15=0,2,IF(K$10+VLOOKUP($D15,'[1]ADD STROKES GAME 8 SPLENDIDO '!$A$13:$U$58,'[1]ADD STROKES GAME 8 SPLENDIDO '!H$5+2)-K15=1,3,IF(K$10+VLOOKUP($D15,'[1]ADD STROKES GAME 8 SPLENDIDO '!$A$13:$U$58,'[1]ADD STROKES GAME 8 SPLENDIDO '!H$5+2)-K15=2,4,IF(K$10+VLOOKUP($D15,'[1]ADD STROKES GAME 8 SPLENDIDO '!$A$13:$U$58,'[1]ADD STROKES GAME 8 SPLENDIDO '!H$5+2)-K15=3,5,IF(K$10+VLOOKUP($D15,'[1]ADD STROKES GAME 8 SPLENDIDO '!$A$13:$U$58,'[1]ADD STROKES GAME 8 SPLENDIDO '!H$5+2)-K15=4,6,IF(K$10+VLOOKUP($D15,'[1]ADD STROKES GAME 8 SPLENDIDO '!$A$13:$U$58,'[1]ADD STROKES GAME 8 SPLENDIDO '!H$5+2)-K15=5,7,IF(K$10+VLOOKUP($D15,'[1]ADD STROKES GAME 8 SPLENDIDO '!$A$13:$U$58,'[1]ADD STROKES GAME 8 SPLENDIDO '!H$5+2)-K15=-1,1,0)))))))</f>
        <v>2</v>
      </c>
      <c r="L16" s="94">
        <f>IF(L$10+VLOOKUP($D15,'[1]ADD STROKES GAME 8 SPLENDIDO '!$A$13:$U$58,'[1]ADD STROKES GAME 8 SPLENDIDO '!I$5+2)-L15=0,2,IF(L$10+VLOOKUP($D15,'[1]ADD STROKES GAME 8 SPLENDIDO '!$A$13:$U$58,'[1]ADD STROKES GAME 8 SPLENDIDO '!I$5+2)-L15=1,3,IF(L$10+VLOOKUP($D15,'[1]ADD STROKES GAME 8 SPLENDIDO '!$A$13:$U$58,'[1]ADD STROKES GAME 8 SPLENDIDO '!I$5+2)-L15=2,4,IF(L$10+VLOOKUP($D15,'[1]ADD STROKES GAME 8 SPLENDIDO '!$A$13:$U$58,'[1]ADD STROKES GAME 8 SPLENDIDO '!I$5+2)-L15=3,5,IF(L$10+VLOOKUP($D15,'[1]ADD STROKES GAME 8 SPLENDIDO '!$A$13:$U$58,'[1]ADD STROKES GAME 8 SPLENDIDO '!I$5+2)-L15=4,6,IF(L$10+VLOOKUP($D15,'[1]ADD STROKES GAME 8 SPLENDIDO '!$A$13:$U$58,'[1]ADD STROKES GAME 8 SPLENDIDO '!I$5+2)-L15=5,7,IF(L$10+VLOOKUP($D15,'[1]ADD STROKES GAME 8 SPLENDIDO '!$A$13:$U$58,'[1]ADD STROKES GAME 8 SPLENDIDO '!I$5+2)-L15=-1,1,0)))))))</f>
        <v>2</v>
      </c>
      <c r="M16" s="94">
        <f>IF(M$10+VLOOKUP($D15,'[1]ADD STROKES GAME 8 SPLENDIDO '!$A$13:$U$58,'[1]ADD STROKES GAME 8 SPLENDIDO '!J$5+2)-M15=0,2,IF(M$10+VLOOKUP($D15,'[1]ADD STROKES GAME 8 SPLENDIDO '!$A$13:$U$58,'[1]ADD STROKES GAME 8 SPLENDIDO '!J$5+2)-M15=1,3,IF(M$10+VLOOKUP($D15,'[1]ADD STROKES GAME 8 SPLENDIDO '!$A$13:$U$58,'[1]ADD STROKES GAME 8 SPLENDIDO '!J$5+2)-M15=2,4,IF(M$10+VLOOKUP($D15,'[1]ADD STROKES GAME 8 SPLENDIDO '!$A$13:$U$58,'[1]ADD STROKES GAME 8 SPLENDIDO '!J$5+2)-M15=3,5,IF(M$10+VLOOKUP($D15,'[1]ADD STROKES GAME 8 SPLENDIDO '!$A$13:$U$58,'[1]ADD STROKES GAME 8 SPLENDIDO '!J$5+2)-M15=4,6,IF(M$10+VLOOKUP($D15,'[1]ADD STROKES GAME 8 SPLENDIDO '!$A$13:$U$58,'[1]ADD STROKES GAME 8 SPLENDIDO '!J$5+2)-M15=5,7,IF(M$10+VLOOKUP($D15,'[1]ADD STROKES GAME 8 SPLENDIDO '!$A$13:$U$58,'[1]ADD STROKES GAME 8 SPLENDIDO '!J$5+2)-M15=-1,1,0)))))))</f>
        <v>3</v>
      </c>
      <c r="N16" s="94">
        <f>IF(N$10+VLOOKUP($D15,'[1]ADD STROKES GAME 8 SPLENDIDO '!$A$13:$U$58,'[1]ADD STROKES GAME 8 SPLENDIDO '!K$5+2)-N15=0,2,IF(N$10+VLOOKUP($D15,'[1]ADD STROKES GAME 8 SPLENDIDO '!$A$13:$U$58,'[1]ADD STROKES GAME 8 SPLENDIDO '!K$5+2)-N15=1,3,IF(N$10+VLOOKUP($D15,'[1]ADD STROKES GAME 8 SPLENDIDO '!$A$13:$U$58,'[1]ADD STROKES GAME 8 SPLENDIDO '!K$5+2)-N15=2,4,IF(N$10+VLOOKUP($D15,'[1]ADD STROKES GAME 8 SPLENDIDO '!$A$13:$U$58,'[1]ADD STROKES GAME 8 SPLENDIDO '!K$5+2)-N15=3,5,IF(N$10+VLOOKUP($D15,'[1]ADD STROKES GAME 8 SPLENDIDO '!$A$13:$U$58,'[1]ADD STROKES GAME 8 SPLENDIDO '!K$5+2)-N15=4,6,IF(N$10+VLOOKUP($D15,'[1]ADD STROKES GAME 8 SPLENDIDO '!$A$13:$U$58,'[1]ADD STROKES GAME 8 SPLENDIDO '!K$5+2)-N15=5,7,IF(N$10+VLOOKUP($D15,'[1]ADD STROKES GAME 8 SPLENDIDO '!$A$13:$U$58,'[1]ADD STROKES GAME 8 SPLENDIDO '!K$5+2)-N15=-1,1,0)))))))</f>
        <v>1</v>
      </c>
      <c r="O16" s="94">
        <f t="shared" si="0"/>
        <v>19</v>
      </c>
      <c r="P16" s="94">
        <f>IF(P$10+VLOOKUP($D15,'[1]ADD STROKES GAME 8 SPLENDIDO '!$A$13:$U$58,'[1]ADD STROKES GAME 8 SPLENDIDO '!M$5+2)-P15=0,2,IF(P$10+VLOOKUP($D15,'[1]ADD STROKES GAME 8 SPLENDIDO '!$A$13:$U$58,'[1]ADD STROKES GAME 8 SPLENDIDO '!M$5+2)-P15=1,3,IF(P$10+VLOOKUP($D15,'[1]ADD STROKES GAME 8 SPLENDIDO '!$A$13:$U$58,'[1]ADD STROKES GAME 8 SPLENDIDO '!M$5+2)-P15=2,4,IF(P$10+VLOOKUP($D15,'[1]ADD STROKES GAME 8 SPLENDIDO '!$A$13:$U$58,'[1]ADD STROKES GAME 8 SPLENDIDO '!M$5+2)-P15=3,5,IF(P$10+VLOOKUP($D15,'[1]ADD STROKES GAME 8 SPLENDIDO '!$A$13:$U$58,'[1]ADD STROKES GAME 8 SPLENDIDO '!M$5+2)-P15=4,6,IF(P$10+VLOOKUP($D15,'[1]ADD STROKES GAME 8 SPLENDIDO '!$A$13:$U$58,'[1]ADD STROKES GAME 8 SPLENDIDO '!M$5+2)-P15=5,7,IF(P$10+VLOOKUP($D15,'[1]ADD STROKES GAME 8 SPLENDIDO '!$A$13:$U$58,'[1]ADD STROKES GAME 8 SPLENDIDO '!M$5+2)-P15=-1,1,0)))))))</f>
        <v>0</v>
      </c>
      <c r="Q16" s="94">
        <f>IF(Q$10+VLOOKUP($D15,'[1]ADD STROKES GAME 8 SPLENDIDO '!$A$13:$U$58,'[1]ADD STROKES GAME 8 SPLENDIDO '!N$5+2)-Q15=0,2,IF(Q$10+VLOOKUP($D15,'[1]ADD STROKES GAME 8 SPLENDIDO '!$A$13:$U$58,'[1]ADD STROKES GAME 8 SPLENDIDO '!N$5+2)-Q15=1,3,IF(Q$10+VLOOKUP($D15,'[1]ADD STROKES GAME 8 SPLENDIDO '!$A$13:$U$58,'[1]ADD STROKES GAME 8 SPLENDIDO '!N$5+2)-Q15=2,4,IF(Q$10+VLOOKUP($D15,'[1]ADD STROKES GAME 8 SPLENDIDO '!$A$13:$U$58,'[1]ADD STROKES GAME 8 SPLENDIDO '!N$5+2)-Q15=3,5,IF(Q$10+VLOOKUP($D15,'[1]ADD STROKES GAME 8 SPLENDIDO '!$A$13:$U$58,'[1]ADD STROKES GAME 8 SPLENDIDO '!N$5+2)-Q15=4,6,IF(Q$10+VLOOKUP($D15,'[1]ADD STROKES GAME 8 SPLENDIDO '!$A$13:$U$58,'[1]ADD STROKES GAME 8 SPLENDIDO '!N$5+2)-Q15=5,7,IF(Q$10+VLOOKUP($D15,'[1]ADD STROKES GAME 8 SPLENDIDO '!$A$13:$U$58,'[1]ADD STROKES GAME 8 SPLENDIDO '!N$5+2)-Q15=-1,1,0)))))))</f>
        <v>0</v>
      </c>
      <c r="R16" s="94">
        <f>IF(R$10+VLOOKUP($D15,'[1]ADD STROKES GAME 8 SPLENDIDO '!$A$13:$U$58,'[1]ADD STROKES GAME 8 SPLENDIDO '!O$5+2)-R15=0,2,IF(R$10+VLOOKUP($D15,'[1]ADD STROKES GAME 8 SPLENDIDO '!$A$13:$U$58,'[1]ADD STROKES GAME 8 SPLENDIDO '!O$5+2)-R15=1,3,IF(R$10+VLOOKUP($D15,'[1]ADD STROKES GAME 8 SPLENDIDO '!$A$13:$U$58,'[1]ADD STROKES GAME 8 SPLENDIDO '!O$5+2)-R15=2,4,IF(R$10+VLOOKUP($D15,'[1]ADD STROKES GAME 8 SPLENDIDO '!$A$13:$U$58,'[1]ADD STROKES GAME 8 SPLENDIDO '!O$5+2)-R15=3,5,IF(R$10+VLOOKUP($D15,'[1]ADD STROKES GAME 8 SPLENDIDO '!$A$13:$U$58,'[1]ADD STROKES GAME 8 SPLENDIDO '!O$5+2)-R15=4,6,IF(R$10+VLOOKUP($D15,'[1]ADD STROKES GAME 8 SPLENDIDO '!$A$13:$U$58,'[1]ADD STROKES GAME 8 SPLENDIDO '!O$5+2)-R15=5,7,IF(R$10+VLOOKUP($D15,'[1]ADD STROKES GAME 8 SPLENDIDO '!$A$13:$U$58,'[1]ADD STROKES GAME 8 SPLENDIDO '!O$5+2)-R15=-1,1,0)))))))</f>
        <v>1</v>
      </c>
      <c r="S16" s="94">
        <f>IF(S$10+VLOOKUP($D15,'[1]ADD STROKES GAME 8 SPLENDIDO '!$A$13:$U$58,'[1]ADD STROKES GAME 8 SPLENDIDO '!P$5+2)-S15=0,2,IF(S$10+VLOOKUP($D15,'[1]ADD STROKES GAME 8 SPLENDIDO '!$A$13:$U$58,'[1]ADD STROKES GAME 8 SPLENDIDO '!P$5+2)-S15=1,3,IF(S$10+VLOOKUP($D15,'[1]ADD STROKES GAME 8 SPLENDIDO '!$A$13:$U$58,'[1]ADD STROKES GAME 8 SPLENDIDO '!P$5+2)-S15=2,4,IF(S$10+VLOOKUP($D15,'[1]ADD STROKES GAME 8 SPLENDIDO '!$A$13:$U$58,'[1]ADD STROKES GAME 8 SPLENDIDO '!P$5+2)-S15=3,5,IF(S$10+VLOOKUP($D15,'[1]ADD STROKES GAME 8 SPLENDIDO '!$A$13:$U$58,'[1]ADD STROKES GAME 8 SPLENDIDO '!P$5+2)-S15=4,6,IF(S$10+VLOOKUP($D15,'[1]ADD STROKES GAME 8 SPLENDIDO '!$A$13:$U$58,'[1]ADD STROKES GAME 8 SPLENDIDO '!P$5+2)-S15=5,7,IF(S$10+VLOOKUP($D15,'[1]ADD STROKES GAME 8 SPLENDIDO '!$A$13:$U$58,'[1]ADD STROKES GAME 8 SPLENDIDO '!P$5+2)-S15=-1,1,0)))))))</f>
        <v>3</v>
      </c>
      <c r="T16" s="94">
        <f>IF(T$10+VLOOKUP($D15,'[1]ADD STROKES GAME 8 SPLENDIDO '!$A$13:$U$58,'[1]ADD STROKES GAME 8 SPLENDIDO '!Q$5+2)-T15=0,2,IF(T$10+VLOOKUP($D15,'[1]ADD STROKES GAME 8 SPLENDIDO '!$A$13:$U$58,'[1]ADD STROKES GAME 8 SPLENDIDO '!Q$5+2)-T15=1,3,IF(T$10+VLOOKUP($D15,'[1]ADD STROKES GAME 8 SPLENDIDO '!$A$13:$U$58,'[1]ADD STROKES GAME 8 SPLENDIDO '!Q$5+2)-T15=2,4,IF(T$10+VLOOKUP($D15,'[1]ADD STROKES GAME 8 SPLENDIDO '!$A$13:$U$58,'[1]ADD STROKES GAME 8 SPLENDIDO '!Q$5+2)-T15=3,5,IF(T$10+VLOOKUP($D15,'[1]ADD STROKES GAME 8 SPLENDIDO '!$A$13:$U$58,'[1]ADD STROKES GAME 8 SPLENDIDO '!Q$5+2)-T15=4,6,IF(T$10+VLOOKUP($D15,'[1]ADD STROKES GAME 8 SPLENDIDO '!$A$13:$U$58,'[1]ADD STROKES GAME 8 SPLENDIDO '!Q$5+2)-T15=5,7,IF(T$10+VLOOKUP($D15,'[1]ADD STROKES GAME 8 SPLENDIDO '!$A$13:$U$58,'[1]ADD STROKES GAME 8 SPLENDIDO '!Q$5+2)-T15=-1,1,0)))))))</f>
        <v>2</v>
      </c>
      <c r="U16" s="94">
        <f>IF(U$10+VLOOKUP($D15,'[1]ADD STROKES GAME 8 SPLENDIDO '!$A$13:$U$58,'[1]ADD STROKES GAME 8 SPLENDIDO '!R$5+2)-U15=0,2,IF(U$10+VLOOKUP($D15,'[1]ADD STROKES GAME 8 SPLENDIDO '!$A$13:$U$58,'[1]ADD STROKES GAME 8 SPLENDIDO '!R$5+2)-U15=1,3,IF(U$10+VLOOKUP($D15,'[1]ADD STROKES GAME 8 SPLENDIDO '!$A$13:$U$58,'[1]ADD STROKES GAME 8 SPLENDIDO '!R$5+2)-U15=2,4,IF(U$10+VLOOKUP($D15,'[1]ADD STROKES GAME 8 SPLENDIDO '!$A$13:$U$58,'[1]ADD STROKES GAME 8 SPLENDIDO '!R$5+2)-U15=3,5,IF(U$10+VLOOKUP($D15,'[1]ADD STROKES GAME 8 SPLENDIDO '!$A$13:$U$58,'[1]ADD STROKES GAME 8 SPLENDIDO '!R$5+2)-U15=4,6,IF(U$10+VLOOKUP($D15,'[1]ADD STROKES GAME 8 SPLENDIDO '!$A$13:$U$58,'[1]ADD STROKES GAME 8 SPLENDIDO '!R$5+2)-U15=5,7,IF(U$10+VLOOKUP($D15,'[1]ADD STROKES GAME 8 SPLENDIDO '!$A$13:$U$58,'[1]ADD STROKES GAME 8 SPLENDIDO '!R$5+2)-U15=-1,1,0)))))))</f>
        <v>2</v>
      </c>
      <c r="V16" s="94">
        <f>IF(V$10+VLOOKUP($D15,'[1]ADD STROKES GAME 8 SPLENDIDO '!$A$13:$U$58,'[1]ADD STROKES GAME 8 SPLENDIDO '!S$5+2)-V15=0,2,IF(V$10+VLOOKUP($D15,'[1]ADD STROKES GAME 8 SPLENDIDO '!$A$13:$U$58,'[1]ADD STROKES GAME 8 SPLENDIDO '!S$5+2)-V15=1,3,IF(V$10+VLOOKUP($D15,'[1]ADD STROKES GAME 8 SPLENDIDO '!$A$13:$U$58,'[1]ADD STROKES GAME 8 SPLENDIDO '!S$5+2)-V15=2,4,IF(V$10+VLOOKUP($D15,'[1]ADD STROKES GAME 8 SPLENDIDO '!$A$13:$U$58,'[1]ADD STROKES GAME 8 SPLENDIDO '!S$5+2)-V15=3,5,IF(V$10+VLOOKUP($D15,'[1]ADD STROKES GAME 8 SPLENDIDO '!$A$13:$U$58,'[1]ADD STROKES GAME 8 SPLENDIDO '!S$5+2)-V15=4,6,IF(V$10+VLOOKUP($D15,'[1]ADD STROKES GAME 8 SPLENDIDO '!$A$13:$U$58,'[1]ADD STROKES GAME 8 SPLENDIDO '!S$5+2)-V15=5,7,IF(V$10+VLOOKUP($D15,'[1]ADD STROKES GAME 8 SPLENDIDO '!$A$13:$U$58,'[1]ADD STROKES GAME 8 SPLENDIDO '!S$5+2)-V15=-1,1,0)))))))</f>
        <v>2</v>
      </c>
      <c r="W16" s="94">
        <f>IF(W$10+VLOOKUP($D15,'[1]ADD STROKES GAME 8 SPLENDIDO '!$A$13:$U$58,'[1]ADD STROKES GAME 8 SPLENDIDO '!T$5+2)-W15=0,2,IF(W$10+VLOOKUP($D15,'[1]ADD STROKES GAME 8 SPLENDIDO '!$A$13:$U$58,'[1]ADD STROKES GAME 8 SPLENDIDO '!T$5+2)-W15=1,3,IF(W$10+VLOOKUP($D15,'[1]ADD STROKES GAME 8 SPLENDIDO '!$A$13:$U$58,'[1]ADD STROKES GAME 8 SPLENDIDO '!T$5+2)-W15=2,4,IF(W$10+VLOOKUP($D15,'[1]ADD STROKES GAME 8 SPLENDIDO '!$A$13:$U$58,'[1]ADD STROKES GAME 8 SPLENDIDO '!T$5+2)-W15=3,5,IF(W$10+VLOOKUP($D15,'[1]ADD STROKES GAME 8 SPLENDIDO '!$A$13:$U$58,'[1]ADD STROKES GAME 8 SPLENDIDO '!T$5+2)-W15=4,6,IF(W$10+VLOOKUP($D15,'[1]ADD STROKES GAME 8 SPLENDIDO '!$A$13:$U$58,'[1]ADD STROKES GAME 8 SPLENDIDO '!T$5+2)-W15=5,7,IF(W$10+VLOOKUP($D15,'[1]ADD STROKES GAME 8 SPLENDIDO '!$A$13:$U$58,'[1]ADD STROKES GAME 8 SPLENDIDO '!T$5+2)-W15=-1,1,0)))))))</f>
        <v>4</v>
      </c>
      <c r="X16" s="94">
        <f>IF(X$10+VLOOKUP($D15,'[1]ADD STROKES GAME 8 SPLENDIDO '!$A$13:$U$58,'[1]ADD STROKES GAME 8 SPLENDIDO '!U$5+2)-X15=0,2,IF(X$10+VLOOKUP($D15,'[1]ADD STROKES GAME 8 SPLENDIDO '!$A$13:$U$58,'[1]ADD STROKES GAME 8 SPLENDIDO '!U$5+2)-X15=1,3,IF(X$10+VLOOKUP($D15,'[1]ADD STROKES GAME 8 SPLENDIDO '!$A$13:$U$58,'[1]ADD STROKES GAME 8 SPLENDIDO '!U$5+2)-X15=2,4,IF(X$10+VLOOKUP($D15,'[1]ADD STROKES GAME 8 SPLENDIDO '!$A$13:$U$58,'[1]ADD STROKES GAME 8 SPLENDIDO '!U$5+2)-X15=3,5,IF(X$10+VLOOKUP($D15,'[1]ADD STROKES GAME 8 SPLENDIDO '!$A$13:$U$58,'[1]ADD STROKES GAME 8 SPLENDIDO '!U$5+2)-X15=4,6,IF(X$10+VLOOKUP($D15,'[1]ADD STROKES GAME 8 SPLENDIDO '!$A$13:$U$58,'[1]ADD STROKES GAME 8 SPLENDIDO '!U$5+2)-X15=5,7,IF(X$10+VLOOKUP($D15,'[1]ADD STROKES GAME 8 SPLENDIDO '!$A$13:$U$58,'[1]ADD STROKES GAME 8 SPLENDIDO '!U$5+2)-X15=-1,1,0)))))))</f>
        <v>1</v>
      </c>
      <c r="Y16" s="94">
        <f t="shared" si="1"/>
        <v>15</v>
      </c>
      <c r="Z16" s="95">
        <f t="shared" si="2"/>
        <v>34</v>
      </c>
      <c r="AA16" s="19">
        <v>34</v>
      </c>
      <c r="AB16" s="19" t="s">
        <v>181</v>
      </c>
      <c r="AC16" s="91" t="s">
        <v>182</v>
      </c>
      <c r="AD16" s="19"/>
      <c r="AE16" s="19"/>
      <c r="AF16" s="19"/>
      <c r="AG16" s="19"/>
      <c r="AH16" s="19"/>
      <c r="AI16" s="19"/>
      <c r="AJ16" s="19"/>
      <c r="AK16" s="19"/>
    </row>
    <row r="17" spans="1:37" ht="15.75" x14ac:dyDescent="0.25">
      <c r="A17" s="2"/>
      <c r="B17" s="26" t="s">
        <v>235</v>
      </c>
      <c r="C17" s="88" t="s">
        <v>61</v>
      </c>
      <c r="D17" s="27">
        <v>7</v>
      </c>
      <c r="E17" s="89" t="s">
        <v>163</v>
      </c>
      <c r="F17" s="90">
        <v>5</v>
      </c>
      <c r="G17" s="90">
        <v>6</v>
      </c>
      <c r="H17" s="90">
        <v>3</v>
      </c>
      <c r="I17" s="90">
        <v>4</v>
      </c>
      <c r="J17" s="90">
        <v>4</v>
      </c>
      <c r="K17" s="90">
        <v>5</v>
      </c>
      <c r="L17" s="90">
        <v>5</v>
      </c>
      <c r="M17" s="90">
        <v>4</v>
      </c>
      <c r="N17" s="90">
        <v>6</v>
      </c>
      <c r="O17" s="58">
        <f>SUM(F17:N17)</f>
        <v>42</v>
      </c>
      <c r="P17" s="90">
        <v>4</v>
      </c>
      <c r="Q17" s="90">
        <v>6</v>
      </c>
      <c r="R17" s="90">
        <v>5</v>
      </c>
      <c r="S17" s="90">
        <v>6</v>
      </c>
      <c r="T17" s="90">
        <v>4</v>
      </c>
      <c r="U17" s="90">
        <v>3</v>
      </c>
      <c r="V17" s="90">
        <v>5</v>
      </c>
      <c r="W17" s="90">
        <v>4</v>
      </c>
      <c r="X17" s="90">
        <v>6</v>
      </c>
      <c r="Y17" s="58">
        <f>SUM(P17:X17)</f>
        <v>43</v>
      </c>
      <c r="Z17" s="59">
        <f t="shared" si="2"/>
        <v>85</v>
      </c>
      <c r="AC17" s="91"/>
      <c r="AD17" s="19"/>
      <c r="AE17" s="19"/>
      <c r="AF17" s="19"/>
      <c r="AG17" s="19"/>
      <c r="AH17" s="19"/>
      <c r="AI17" s="19"/>
      <c r="AJ17" s="19"/>
      <c r="AK17" s="19"/>
    </row>
    <row r="18" spans="1:37" ht="15.75" x14ac:dyDescent="0.25">
      <c r="A18" s="92"/>
      <c r="B18" s="93"/>
      <c r="C18" s="93"/>
      <c r="D18" s="28"/>
      <c r="E18" s="94" t="s">
        <v>164</v>
      </c>
      <c r="F18" s="94">
        <f>IF(F$10+VLOOKUP($D17,'[1]ADD STROKES GAME 8 SPLENDIDO '!$A$13:$U$58,'[1]ADD STROKES GAME 8 SPLENDIDO '!C$5+2)-F17=0,2,IF(F$10+VLOOKUP($D17,'[1]ADD STROKES GAME 8 SPLENDIDO '!$A$13:$U$58,'[1]ADD STROKES GAME 8 SPLENDIDO '!C$5+2)-F17=1,3,IF(F$10+VLOOKUP($D17,'[1]ADD STROKES GAME 8 SPLENDIDO '!$A$13:$U$58,'[1]ADD STROKES GAME 8 SPLENDIDO '!C$5+2)-F17=2,4,IF(F$10+VLOOKUP($D17,'[1]ADD STROKES GAME 8 SPLENDIDO '!$A$13:$U$58,'[1]ADD STROKES GAME 8 SPLENDIDO '!C$5+2)-F17=3,5,IF(F$10+VLOOKUP($D17,'[1]ADD STROKES GAME 8 SPLENDIDO '!$A$13:$U$58,'[1]ADD STROKES GAME 8 SPLENDIDO '!C$5+2)-F17=4,6,IF(F$10+VLOOKUP($D17,'[1]ADD STROKES GAME 8 SPLENDIDO '!$A$13:$U$58,'[1]ADD STROKES GAME 8 SPLENDIDO '!C$5+2)-F17=5,7,IF(F$10+VLOOKUP($D17,'[1]ADD STROKES GAME 8 SPLENDIDO '!$A$13:$U$58,'[1]ADD STROKES GAME 8 SPLENDIDO '!C$5+2)-F17=-1,1,0)))))))</f>
        <v>2</v>
      </c>
      <c r="G18" s="94">
        <f>IF(G$10+VLOOKUP($D17,'[1]ADD STROKES GAME 8 SPLENDIDO '!$A$13:$U$58,'[1]ADD STROKES GAME 8 SPLENDIDO '!D$5+2)-G17=0,2,IF(G$10+VLOOKUP($D17,'[1]ADD STROKES GAME 8 SPLENDIDO '!$A$13:$U$58,'[1]ADD STROKES GAME 8 SPLENDIDO '!D$5+2)-G17=1,3,IF(G$10+VLOOKUP($D17,'[1]ADD STROKES GAME 8 SPLENDIDO '!$A$13:$U$58,'[1]ADD STROKES GAME 8 SPLENDIDO '!D$5+2)-G17=2,4,IF(G$10+VLOOKUP($D17,'[1]ADD STROKES GAME 8 SPLENDIDO '!$A$13:$U$58,'[1]ADD STROKES GAME 8 SPLENDIDO '!D$5+2)-G17=3,5,IF(G$10+VLOOKUP($D17,'[1]ADD STROKES GAME 8 SPLENDIDO '!$A$13:$U$58,'[1]ADD STROKES GAME 8 SPLENDIDO '!D$5+2)-G17=4,6,IF(G$10+VLOOKUP($D17,'[1]ADD STROKES GAME 8 SPLENDIDO '!$A$13:$U$58,'[1]ADD STROKES GAME 8 SPLENDIDO '!D$5+2)-G17=5,7,IF(G$10+VLOOKUP($D17,'[1]ADD STROKES GAME 8 SPLENDIDO '!$A$13:$U$58,'[1]ADD STROKES GAME 8 SPLENDIDO '!D$5+2)-G17=-1,1,0)))))))</f>
        <v>2</v>
      </c>
      <c r="H18" s="94">
        <f>IF(H$10+VLOOKUP($D17,'[1]ADD STROKES GAME 8 SPLENDIDO '!$A$13:$U$58,'[1]ADD STROKES GAME 8 SPLENDIDO '!E$5+2)-H17=0,2,IF(H$10+VLOOKUP($D17,'[1]ADD STROKES GAME 8 SPLENDIDO '!$A$13:$U$58,'[1]ADD STROKES GAME 8 SPLENDIDO '!E$5+2)-H17=1,3,IF(H$10+VLOOKUP($D17,'[1]ADD STROKES GAME 8 SPLENDIDO '!$A$13:$U$58,'[1]ADD STROKES GAME 8 SPLENDIDO '!E$5+2)-H17=2,4,IF(H$10+VLOOKUP($D17,'[1]ADD STROKES GAME 8 SPLENDIDO '!$A$13:$U$58,'[1]ADD STROKES GAME 8 SPLENDIDO '!E$5+2)-H17=3,5,IF(H$10+VLOOKUP($D17,'[1]ADD STROKES GAME 8 SPLENDIDO '!$A$13:$U$58,'[1]ADD STROKES GAME 8 SPLENDIDO '!E$5+2)-H17=4,6,IF(H$10+VLOOKUP($D17,'[1]ADD STROKES GAME 8 SPLENDIDO '!$A$13:$U$58,'[1]ADD STROKES GAME 8 SPLENDIDO '!E$5+2)-H17=5,7,IF(H$10+VLOOKUP($D17,'[1]ADD STROKES GAME 8 SPLENDIDO '!$A$13:$U$58,'[1]ADD STROKES GAME 8 SPLENDIDO '!E$5+2)-H17=-1,1,0)))))))</f>
        <v>2</v>
      </c>
      <c r="I18" s="94">
        <f>IF(I$10+VLOOKUP($D17,'[1]ADD STROKES GAME 8 SPLENDIDO '!$A$13:$U$58,'[1]ADD STROKES GAME 8 SPLENDIDO '!F$5+2)-I17=0,2,IF(I$10+VLOOKUP($D17,'[1]ADD STROKES GAME 8 SPLENDIDO '!$A$13:$U$58,'[1]ADD STROKES GAME 8 SPLENDIDO '!F$5+2)-I17=1,3,IF(I$10+VLOOKUP($D17,'[1]ADD STROKES GAME 8 SPLENDIDO '!$A$13:$U$58,'[1]ADD STROKES GAME 8 SPLENDIDO '!F$5+2)-I17=2,4,IF(I$10+VLOOKUP($D17,'[1]ADD STROKES GAME 8 SPLENDIDO '!$A$13:$U$58,'[1]ADD STROKES GAME 8 SPLENDIDO '!F$5+2)-I17=3,5,IF(I$10+VLOOKUP($D17,'[1]ADD STROKES GAME 8 SPLENDIDO '!$A$13:$U$58,'[1]ADD STROKES GAME 8 SPLENDIDO '!F$5+2)-I17=4,6,IF(I$10+VLOOKUP($D17,'[1]ADD STROKES GAME 8 SPLENDIDO '!$A$13:$U$58,'[1]ADD STROKES GAME 8 SPLENDIDO '!F$5+2)-I17=5,7,IF(I$10+VLOOKUP($D17,'[1]ADD STROKES GAME 8 SPLENDIDO '!$A$13:$U$58,'[1]ADD STROKES GAME 8 SPLENDIDO '!F$5+2)-I17=-1,1,0)))))))</f>
        <v>3</v>
      </c>
      <c r="J18" s="94">
        <f>IF(J$10+VLOOKUP($D17,'[1]ADD STROKES GAME 8 SPLENDIDO '!$A$13:$U$58,'[1]ADD STROKES GAME 8 SPLENDIDO '!G$5+2)-J17=0,2,IF(J$10+VLOOKUP($D17,'[1]ADD STROKES GAME 8 SPLENDIDO '!$A$13:$U$58,'[1]ADD STROKES GAME 8 SPLENDIDO '!G$5+2)-J17=1,3,IF(J$10+VLOOKUP($D17,'[1]ADD STROKES GAME 8 SPLENDIDO '!$A$13:$U$58,'[1]ADD STROKES GAME 8 SPLENDIDO '!G$5+2)-J17=2,4,IF(J$10+VLOOKUP($D17,'[1]ADD STROKES GAME 8 SPLENDIDO '!$A$13:$U$58,'[1]ADD STROKES GAME 8 SPLENDIDO '!G$5+2)-J17=3,5,IF(J$10+VLOOKUP($D17,'[1]ADD STROKES GAME 8 SPLENDIDO '!$A$13:$U$58,'[1]ADD STROKES GAME 8 SPLENDIDO '!G$5+2)-J17=4,6,IF(J$10+VLOOKUP($D17,'[1]ADD STROKES GAME 8 SPLENDIDO '!$A$13:$U$58,'[1]ADD STROKES GAME 8 SPLENDIDO '!G$5+2)-J17=5,7,IF(J$10+VLOOKUP($D17,'[1]ADD STROKES GAME 8 SPLENDIDO '!$A$13:$U$58,'[1]ADD STROKES GAME 8 SPLENDIDO '!G$5+2)-J17=-1,1,0)))))))</f>
        <v>3</v>
      </c>
      <c r="K18" s="94">
        <f>IF(K$10+VLOOKUP($D17,'[1]ADD STROKES GAME 8 SPLENDIDO '!$A$13:$U$58,'[1]ADD STROKES GAME 8 SPLENDIDO '!H$5+2)-K17=0,2,IF(K$10+VLOOKUP($D17,'[1]ADD STROKES GAME 8 SPLENDIDO '!$A$13:$U$58,'[1]ADD STROKES GAME 8 SPLENDIDO '!H$5+2)-K17=1,3,IF(K$10+VLOOKUP($D17,'[1]ADD STROKES GAME 8 SPLENDIDO '!$A$13:$U$58,'[1]ADD STROKES GAME 8 SPLENDIDO '!H$5+2)-K17=2,4,IF(K$10+VLOOKUP($D17,'[1]ADD STROKES GAME 8 SPLENDIDO '!$A$13:$U$58,'[1]ADD STROKES GAME 8 SPLENDIDO '!H$5+2)-K17=3,5,IF(K$10+VLOOKUP($D17,'[1]ADD STROKES GAME 8 SPLENDIDO '!$A$13:$U$58,'[1]ADD STROKES GAME 8 SPLENDIDO '!H$5+2)-K17=4,6,IF(K$10+VLOOKUP($D17,'[1]ADD STROKES GAME 8 SPLENDIDO '!$A$13:$U$58,'[1]ADD STROKES GAME 8 SPLENDIDO '!H$5+2)-K17=5,7,IF(K$10+VLOOKUP($D17,'[1]ADD STROKES GAME 8 SPLENDIDO '!$A$13:$U$58,'[1]ADD STROKES GAME 8 SPLENDIDO '!H$5+2)-K17=-1,1,0)))))))</f>
        <v>1</v>
      </c>
      <c r="L18" s="94">
        <f>IF(L$10+VLOOKUP($D17,'[1]ADD STROKES GAME 8 SPLENDIDO '!$A$13:$U$58,'[1]ADD STROKES GAME 8 SPLENDIDO '!I$5+2)-L17=0,2,IF(L$10+VLOOKUP($D17,'[1]ADD STROKES GAME 8 SPLENDIDO '!$A$13:$U$58,'[1]ADD STROKES GAME 8 SPLENDIDO '!I$5+2)-L17=1,3,IF(L$10+VLOOKUP($D17,'[1]ADD STROKES GAME 8 SPLENDIDO '!$A$13:$U$58,'[1]ADD STROKES GAME 8 SPLENDIDO '!I$5+2)-L17=2,4,IF(L$10+VLOOKUP($D17,'[1]ADD STROKES GAME 8 SPLENDIDO '!$A$13:$U$58,'[1]ADD STROKES GAME 8 SPLENDIDO '!I$5+2)-L17=3,5,IF(L$10+VLOOKUP($D17,'[1]ADD STROKES GAME 8 SPLENDIDO '!$A$13:$U$58,'[1]ADD STROKES GAME 8 SPLENDIDO '!I$5+2)-L17=4,6,IF(L$10+VLOOKUP($D17,'[1]ADD STROKES GAME 8 SPLENDIDO '!$A$13:$U$58,'[1]ADD STROKES GAME 8 SPLENDIDO '!I$5+2)-L17=5,7,IF(L$10+VLOOKUP($D17,'[1]ADD STROKES GAME 8 SPLENDIDO '!$A$13:$U$58,'[1]ADD STROKES GAME 8 SPLENDIDO '!I$5+2)-L17=-1,1,0)))))))</f>
        <v>1</v>
      </c>
      <c r="M18" s="94">
        <f>IF(M$10+VLOOKUP($D17,'[1]ADD STROKES GAME 8 SPLENDIDO '!$A$13:$U$58,'[1]ADD STROKES GAME 8 SPLENDIDO '!J$5+2)-M17=0,2,IF(M$10+VLOOKUP($D17,'[1]ADD STROKES GAME 8 SPLENDIDO '!$A$13:$U$58,'[1]ADD STROKES GAME 8 SPLENDIDO '!J$5+2)-M17=1,3,IF(M$10+VLOOKUP($D17,'[1]ADD STROKES GAME 8 SPLENDIDO '!$A$13:$U$58,'[1]ADD STROKES GAME 8 SPLENDIDO '!J$5+2)-M17=2,4,IF(M$10+VLOOKUP($D17,'[1]ADD STROKES GAME 8 SPLENDIDO '!$A$13:$U$58,'[1]ADD STROKES GAME 8 SPLENDIDO '!J$5+2)-M17=3,5,IF(M$10+VLOOKUP($D17,'[1]ADD STROKES GAME 8 SPLENDIDO '!$A$13:$U$58,'[1]ADD STROKES GAME 8 SPLENDIDO '!J$5+2)-M17=4,6,IF(M$10+VLOOKUP($D17,'[1]ADD STROKES GAME 8 SPLENDIDO '!$A$13:$U$58,'[1]ADD STROKES GAME 8 SPLENDIDO '!J$5+2)-M17=5,7,IF(M$10+VLOOKUP($D17,'[1]ADD STROKES GAME 8 SPLENDIDO '!$A$13:$U$58,'[1]ADD STROKES GAME 8 SPLENDIDO '!J$5+2)-M17=-1,1,0)))))))</f>
        <v>1</v>
      </c>
      <c r="N18" s="94">
        <f>IF(N$10+VLOOKUP($D17,'[1]ADD STROKES GAME 8 SPLENDIDO '!$A$13:$U$58,'[1]ADD STROKES GAME 8 SPLENDIDO '!K$5+2)-N17=0,2,IF(N$10+VLOOKUP($D17,'[1]ADD STROKES GAME 8 SPLENDIDO '!$A$13:$U$58,'[1]ADD STROKES GAME 8 SPLENDIDO '!K$5+2)-N17=1,3,IF(N$10+VLOOKUP($D17,'[1]ADD STROKES GAME 8 SPLENDIDO '!$A$13:$U$58,'[1]ADD STROKES GAME 8 SPLENDIDO '!K$5+2)-N17=2,4,IF(N$10+VLOOKUP($D17,'[1]ADD STROKES GAME 8 SPLENDIDO '!$A$13:$U$58,'[1]ADD STROKES GAME 8 SPLENDIDO '!K$5+2)-N17=3,5,IF(N$10+VLOOKUP($D17,'[1]ADD STROKES GAME 8 SPLENDIDO '!$A$13:$U$58,'[1]ADD STROKES GAME 8 SPLENDIDO '!K$5+2)-N17=4,6,IF(N$10+VLOOKUP($D17,'[1]ADD STROKES GAME 8 SPLENDIDO '!$A$13:$U$58,'[1]ADD STROKES GAME 8 SPLENDIDO '!K$5+2)-N17=5,7,IF(N$10+VLOOKUP($D17,'[1]ADD STROKES GAME 8 SPLENDIDO '!$A$13:$U$58,'[1]ADD STROKES GAME 8 SPLENDIDO '!K$5+2)-N17=-1,1,0)))))))</f>
        <v>1</v>
      </c>
      <c r="O18" s="94">
        <f t="shared" si="0"/>
        <v>16</v>
      </c>
      <c r="P18" s="94">
        <f>IF(P$10+VLOOKUP($D17,'[1]ADD STROKES GAME 8 SPLENDIDO '!$A$13:$U$58,'[1]ADD STROKES GAME 8 SPLENDIDO '!M$5+2)-P17=0,2,IF(P$10+VLOOKUP($D17,'[1]ADD STROKES GAME 8 SPLENDIDO '!$A$13:$U$58,'[1]ADD STROKES GAME 8 SPLENDIDO '!M$5+2)-P17=1,3,IF(P$10+VLOOKUP($D17,'[1]ADD STROKES GAME 8 SPLENDIDO '!$A$13:$U$58,'[1]ADD STROKES GAME 8 SPLENDIDO '!M$5+2)-P17=2,4,IF(P$10+VLOOKUP($D17,'[1]ADD STROKES GAME 8 SPLENDIDO '!$A$13:$U$58,'[1]ADD STROKES GAME 8 SPLENDIDO '!M$5+2)-P17=3,5,IF(P$10+VLOOKUP($D17,'[1]ADD STROKES GAME 8 SPLENDIDO '!$A$13:$U$58,'[1]ADD STROKES GAME 8 SPLENDIDO '!M$5+2)-P17=4,6,IF(P$10+VLOOKUP($D17,'[1]ADD STROKES GAME 8 SPLENDIDO '!$A$13:$U$58,'[1]ADD STROKES GAME 8 SPLENDIDO '!M$5+2)-P17=5,7,IF(P$10+VLOOKUP($D17,'[1]ADD STROKES GAME 8 SPLENDIDO '!$A$13:$U$58,'[1]ADD STROKES GAME 8 SPLENDIDO '!M$5+2)-P17=-1,1,0)))))))</f>
        <v>2</v>
      </c>
      <c r="Q18" s="94">
        <f>IF(Q$10+VLOOKUP($D17,'[1]ADD STROKES GAME 8 SPLENDIDO '!$A$13:$U$58,'[1]ADD STROKES GAME 8 SPLENDIDO '!N$5+2)-Q17=0,2,IF(Q$10+VLOOKUP($D17,'[1]ADD STROKES GAME 8 SPLENDIDO '!$A$13:$U$58,'[1]ADD STROKES GAME 8 SPLENDIDO '!N$5+2)-Q17=1,3,IF(Q$10+VLOOKUP($D17,'[1]ADD STROKES GAME 8 SPLENDIDO '!$A$13:$U$58,'[1]ADD STROKES GAME 8 SPLENDIDO '!N$5+2)-Q17=2,4,IF(Q$10+VLOOKUP($D17,'[1]ADD STROKES GAME 8 SPLENDIDO '!$A$13:$U$58,'[1]ADD STROKES GAME 8 SPLENDIDO '!N$5+2)-Q17=3,5,IF(Q$10+VLOOKUP($D17,'[1]ADD STROKES GAME 8 SPLENDIDO '!$A$13:$U$58,'[1]ADD STROKES GAME 8 SPLENDIDO '!N$5+2)-Q17=4,6,IF(Q$10+VLOOKUP($D17,'[1]ADD STROKES GAME 8 SPLENDIDO '!$A$13:$U$58,'[1]ADD STROKES GAME 8 SPLENDIDO '!N$5+2)-Q17=5,7,IF(Q$10+VLOOKUP($D17,'[1]ADD STROKES GAME 8 SPLENDIDO '!$A$13:$U$58,'[1]ADD STROKES GAME 8 SPLENDIDO '!N$5+2)-Q17=-1,1,0)))))))</f>
        <v>1</v>
      </c>
      <c r="R18" s="94">
        <f>IF(R$10+VLOOKUP($D17,'[1]ADD STROKES GAME 8 SPLENDIDO '!$A$13:$U$58,'[1]ADD STROKES GAME 8 SPLENDIDO '!O$5+2)-R17=0,2,IF(R$10+VLOOKUP($D17,'[1]ADD STROKES GAME 8 SPLENDIDO '!$A$13:$U$58,'[1]ADD STROKES GAME 8 SPLENDIDO '!O$5+2)-R17=1,3,IF(R$10+VLOOKUP($D17,'[1]ADD STROKES GAME 8 SPLENDIDO '!$A$13:$U$58,'[1]ADD STROKES GAME 8 SPLENDIDO '!O$5+2)-R17=2,4,IF(R$10+VLOOKUP($D17,'[1]ADD STROKES GAME 8 SPLENDIDO '!$A$13:$U$58,'[1]ADD STROKES GAME 8 SPLENDIDO '!O$5+2)-R17=3,5,IF(R$10+VLOOKUP($D17,'[1]ADD STROKES GAME 8 SPLENDIDO '!$A$13:$U$58,'[1]ADD STROKES GAME 8 SPLENDIDO '!O$5+2)-R17=4,6,IF(R$10+VLOOKUP($D17,'[1]ADD STROKES GAME 8 SPLENDIDO '!$A$13:$U$58,'[1]ADD STROKES GAME 8 SPLENDIDO '!O$5+2)-R17=5,7,IF(R$10+VLOOKUP($D17,'[1]ADD STROKES GAME 8 SPLENDIDO '!$A$13:$U$58,'[1]ADD STROKES GAME 8 SPLENDIDO '!O$5+2)-R17=-1,1,0)))))))</f>
        <v>2</v>
      </c>
      <c r="S18" s="94">
        <f>IF(S$10+VLOOKUP($D17,'[1]ADD STROKES GAME 8 SPLENDIDO '!$A$13:$U$58,'[1]ADD STROKES GAME 8 SPLENDIDO '!P$5+2)-S17=0,2,IF(S$10+VLOOKUP($D17,'[1]ADD STROKES GAME 8 SPLENDIDO '!$A$13:$U$58,'[1]ADD STROKES GAME 8 SPLENDIDO '!P$5+2)-S17=1,3,IF(S$10+VLOOKUP($D17,'[1]ADD STROKES GAME 8 SPLENDIDO '!$A$13:$U$58,'[1]ADD STROKES GAME 8 SPLENDIDO '!P$5+2)-S17=2,4,IF(S$10+VLOOKUP($D17,'[1]ADD STROKES GAME 8 SPLENDIDO '!$A$13:$U$58,'[1]ADD STROKES GAME 8 SPLENDIDO '!P$5+2)-S17=3,5,IF(S$10+VLOOKUP($D17,'[1]ADD STROKES GAME 8 SPLENDIDO '!$A$13:$U$58,'[1]ADD STROKES GAME 8 SPLENDIDO '!P$5+2)-S17=4,6,IF(S$10+VLOOKUP($D17,'[1]ADD STROKES GAME 8 SPLENDIDO '!$A$13:$U$58,'[1]ADD STROKES GAME 8 SPLENDIDO '!P$5+2)-S17=5,7,IF(S$10+VLOOKUP($D17,'[1]ADD STROKES GAME 8 SPLENDIDO '!$A$13:$U$58,'[1]ADD STROKES GAME 8 SPLENDIDO '!P$5+2)-S17=-1,1,0)))))))</f>
        <v>1</v>
      </c>
      <c r="T18" s="94">
        <f>IF(T$10+VLOOKUP($D17,'[1]ADD STROKES GAME 8 SPLENDIDO '!$A$13:$U$58,'[1]ADD STROKES GAME 8 SPLENDIDO '!Q$5+2)-T17=0,2,IF(T$10+VLOOKUP($D17,'[1]ADD STROKES GAME 8 SPLENDIDO '!$A$13:$U$58,'[1]ADD STROKES GAME 8 SPLENDIDO '!Q$5+2)-T17=1,3,IF(T$10+VLOOKUP($D17,'[1]ADD STROKES GAME 8 SPLENDIDO '!$A$13:$U$58,'[1]ADD STROKES GAME 8 SPLENDIDO '!Q$5+2)-T17=2,4,IF(T$10+VLOOKUP($D17,'[1]ADD STROKES GAME 8 SPLENDIDO '!$A$13:$U$58,'[1]ADD STROKES GAME 8 SPLENDIDO '!Q$5+2)-T17=3,5,IF(T$10+VLOOKUP($D17,'[1]ADD STROKES GAME 8 SPLENDIDO '!$A$13:$U$58,'[1]ADD STROKES GAME 8 SPLENDIDO '!Q$5+2)-T17=4,6,IF(T$10+VLOOKUP($D17,'[1]ADD STROKES GAME 8 SPLENDIDO '!$A$13:$U$58,'[1]ADD STROKES GAME 8 SPLENDIDO '!Q$5+2)-T17=5,7,IF(T$10+VLOOKUP($D17,'[1]ADD STROKES GAME 8 SPLENDIDO '!$A$13:$U$58,'[1]ADD STROKES GAME 8 SPLENDIDO '!Q$5+2)-T17=-1,1,0)))))))</f>
        <v>2</v>
      </c>
      <c r="U18" s="94">
        <f>IF(U$10+VLOOKUP($D17,'[1]ADD STROKES GAME 8 SPLENDIDO '!$A$13:$U$58,'[1]ADD STROKES GAME 8 SPLENDIDO '!R$5+2)-U17=0,2,IF(U$10+VLOOKUP($D17,'[1]ADD STROKES GAME 8 SPLENDIDO '!$A$13:$U$58,'[1]ADD STROKES GAME 8 SPLENDIDO '!R$5+2)-U17=1,3,IF(U$10+VLOOKUP($D17,'[1]ADD STROKES GAME 8 SPLENDIDO '!$A$13:$U$58,'[1]ADD STROKES GAME 8 SPLENDIDO '!R$5+2)-U17=2,4,IF(U$10+VLOOKUP($D17,'[1]ADD STROKES GAME 8 SPLENDIDO '!$A$13:$U$58,'[1]ADD STROKES GAME 8 SPLENDIDO '!R$5+2)-U17=3,5,IF(U$10+VLOOKUP($D17,'[1]ADD STROKES GAME 8 SPLENDIDO '!$A$13:$U$58,'[1]ADD STROKES GAME 8 SPLENDIDO '!R$5+2)-U17=4,6,IF(U$10+VLOOKUP($D17,'[1]ADD STROKES GAME 8 SPLENDIDO '!$A$13:$U$58,'[1]ADD STROKES GAME 8 SPLENDIDO '!R$5+2)-U17=5,7,IF(U$10+VLOOKUP($D17,'[1]ADD STROKES GAME 8 SPLENDIDO '!$A$13:$U$58,'[1]ADD STROKES GAME 8 SPLENDIDO '!R$5+2)-U17=-1,1,0)))))))</f>
        <v>2</v>
      </c>
      <c r="V18" s="94">
        <f>IF(V$10+VLOOKUP($D17,'[1]ADD STROKES GAME 8 SPLENDIDO '!$A$13:$U$58,'[1]ADD STROKES GAME 8 SPLENDIDO '!S$5+2)-V17=0,2,IF(V$10+VLOOKUP($D17,'[1]ADD STROKES GAME 8 SPLENDIDO '!$A$13:$U$58,'[1]ADD STROKES GAME 8 SPLENDIDO '!S$5+2)-V17=1,3,IF(V$10+VLOOKUP($D17,'[1]ADD STROKES GAME 8 SPLENDIDO '!$A$13:$U$58,'[1]ADD STROKES GAME 8 SPLENDIDO '!S$5+2)-V17=2,4,IF(V$10+VLOOKUP($D17,'[1]ADD STROKES GAME 8 SPLENDIDO '!$A$13:$U$58,'[1]ADD STROKES GAME 8 SPLENDIDO '!S$5+2)-V17=3,5,IF(V$10+VLOOKUP($D17,'[1]ADD STROKES GAME 8 SPLENDIDO '!$A$13:$U$58,'[1]ADD STROKES GAME 8 SPLENDIDO '!S$5+2)-V17=4,6,IF(V$10+VLOOKUP($D17,'[1]ADD STROKES GAME 8 SPLENDIDO '!$A$13:$U$58,'[1]ADD STROKES GAME 8 SPLENDIDO '!S$5+2)-V17=5,7,IF(V$10+VLOOKUP($D17,'[1]ADD STROKES GAME 8 SPLENDIDO '!$A$13:$U$58,'[1]ADD STROKES GAME 8 SPLENDIDO '!S$5+2)-V17=-1,1,0)))))))</f>
        <v>1</v>
      </c>
      <c r="W18" s="94">
        <f>IF(W$10+VLOOKUP($D17,'[1]ADD STROKES GAME 8 SPLENDIDO '!$A$13:$U$58,'[1]ADD STROKES GAME 8 SPLENDIDO '!T$5+2)-W17=0,2,IF(W$10+VLOOKUP($D17,'[1]ADD STROKES GAME 8 SPLENDIDO '!$A$13:$U$58,'[1]ADD STROKES GAME 8 SPLENDIDO '!T$5+2)-W17=1,3,IF(W$10+VLOOKUP($D17,'[1]ADD STROKES GAME 8 SPLENDIDO '!$A$13:$U$58,'[1]ADD STROKES GAME 8 SPLENDIDO '!T$5+2)-W17=2,4,IF(W$10+VLOOKUP($D17,'[1]ADD STROKES GAME 8 SPLENDIDO '!$A$13:$U$58,'[1]ADD STROKES GAME 8 SPLENDIDO '!T$5+2)-W17=3,5,IF(W$10+VLOOKUP($D17,'[1]ADD STROKES GAME 8 SPLENDIDO '!$A$13:$U$58,'[1]ADD STROKES GAME 8 SPLENDIDO '!T$5+2)-W17=4,6,IF(W$10+VLOOKUP($D17,'[1]ADD STROKES GAME 8 SPLENDIDO '!$A$13:$U$58,'[1]ADD STROKES GAME 8 SPLENDIDO '!T$5+2)-W17=5,7,IF(W$10+VLOOKUP($D17,'[1]ADD STROKES GAME 8 SPLENDIDO '!$A$13:$U$58,'[1]ADD STROKES GAME 8 SPLENDIDO '!T$5+2)-W17=-1,1,0)))))))</f>
        <v>1</v>
      </c>
      <c r="X18" s="94">
        <f>IF(X$10+VLOOKUP($D17,'[1]ADD STROKES GAME 8 SPLENDIDO '!$A$13:$U$58,'[1]ADD STROKES GAME 8 SPLENDIDO '!U$5+2)-X17=0,2,IF(X$10+VLOOKUP($D17,'[1]ADD STROKES GAME 8 SPLENDIDO '!$A$13:$U$58,'[1]ADD STROKES GAME 8 SPLENDIDO '!U$5+2)-X17=1,3,IF(X$10+VLOOKUP($D17,'[1]ADD STROKES GAME 8 SPLENDIDO '!$A$13:$U$58,'[1]ADD STROKES GAME 8 SPLENDIDO '!U$5+2)-X17=2,4,IF(X$10+VLOOKUP($D17,'[1]ADD STROKES GAME 8 SPLENDIDO '!$A$13:$U$58,'[1]ADD STROKES GAME 8 SPLENDIDO '!U$5+2)-X17=3,5,IF(X$10+VLOOKUP($D17,'[1]ADD STROKES GAME 8 SPLENDIDO '!$A$13:$U$58,'[1]ADD STROKES GAME 8 SPLENDIDO '!U$5+2)-X17=4,6,IF(X$10+VLOOKUP($D17,'[1]ADD STROKES GAME 8 SPLENDIDO '!$A$13:$U$58,'[1]ADD STROKES GAME 8 SPLENDIDO '!U$5+2)-X17=5,7,IF(X$10+VLOOKUP($D17,'[1]ADD STROKES GAME 8 SPLENDIDO '!$A$13:$U$58,'[1]ADD STROKES GAME 8 SPLENDIDO '!U$5+2)-X17=-1,1,0)))))))</f>
        <v>2</v>
      </c>
      <c r="Y18" s="94">
        <f t="shared" si="1"/>
        <v>14</v>
      </c>
      <c r="Z18" s="95">
        <f t="shared" si="2"/>
        <v>30</v>
      </c>
      <c r="AA18" s="19">
        <v>30</v>
      </c>
      <c r="AB18" s="19" t="s">
        <v>173</v>
      </c>
      <c r="AC18" s="91" t="s">
        <v>174</v>
      </c>
      <c r="AD18" s="19"/>
      <c r="AE18" s="19"/>
      <c r="AF18" s="19"/>
      <c r="AG18" s="19"/>
      <c r="AH18" s="19"/>
      <c r="AI18" s="19"/>
      <c r="AJ18" s="19"/>
      <c r="AK18" s="19"/>
    </row>
    <row r="19" spans="1:37" ht="15.75" x14ac:dyDescent="0.25">
      <c r="A19" s="2"/>
      <c r="B19" s="26" t="s">
        <v>111</v>
      </c>
      <c r="C19" s="88" t="s">
        <v>112</v>
      </c>
      <c r="D19" s="27">
        <v>24</v>
      </c>
      <c r="E19" s="89" t="s">
        <v>163</v>
      </c>
      <c r="F19" s="90">
        <v>6</v>
      </c>
      <c r="G19" s="90">
        <v>8</v>
      </c>
      <c r="H19" s="90">
        <v>4</v>
      </c>
      <c r="I19" s="90">
        <v>6</v>
      </c>
      <c r="J19" s="90">
        <v>7</v>
      </c>
      <c r="K19" s="90">
        <v>7</v>
      </c>
      <c r="L19" s="90">
        <v>7</v>
      </c>
      <c r="M19" s="90">
        <v>5</v>
      </c>
      <c r="N19" s="90">
        <v>5</v>
      </c>
      <c r="O19" s="58">
        <f>SUM(F19:N19)</f>
        <v>55</v>
      </c>
      <c r="P19" s="90">
        <v>4</v>
      </c>
      <c r="Q19" s="90">
        <v>7</v>
      </c>
      <c r="R19" s="90">
        <v>5</v>
      </c>
      <c r="S19" s="90">
        <v>6</v>
      </c>
      <c r="T19" s="90">
        <v>6</v>
      </c>
      <c r="U19" s="90">
        <v>3</v>
      </c>
      <c r="V19" s="90">
        <v>4</v>
      </c>
      <c r="W19" s="90">
        <v>4</v>
      </c>
      <c r="X19" s="90">
        <v>5</v>
      </c>
      <c r="Y19" s="58">
        <f>SUM(P19:X19)</f>
        <v>44</v>
      </c>
      <c r="Z19" s="59">
        <f t="shared" si="2"/>
        <v>99</v>
      </c>
      <c r="AC19" s="91"/>
      <c r="AD19" s="19"/>
      <c r="AE19" s="19"/>
      <c r="AF19" s="19"/>
      <c r="AG19" s="19"/>
      <c r="AH19" s="19"/>
      <c r="AI19" s="19"/>
      <c r="AJ19" s="19"/>
      <c r="AK19" s="19"/>
    </row>
    <row r="20" spans="1:37" ht="15.75" x14ac:dyDescent="0.25">
      <c r="A20" s="92"/>
      <c r="B20" s="93"/>
      <c r="C20" s="93"/>
      <c r="D20" s="28"/>
      <c r="E20" s="94" t="s">
        <v>164</v>
      </c>
      <c r="F20" s="94">
        <f>IF(F$10+VLOOKUP($D19,'[1]ADD STROKES GAME 8 SPLENDIDO '!$A$13:$U$58,'[1]ADD STROKES GAME 8 SPLENDIDO '!C$5+2)-F19=0,2,IF(F$10+VLOOKUP($D19,'[1]ADD STROKES GAME 8 SPLENDIDO '!$A$13:$U$58,'[1]ADD STROKES GAME 8 SPLENDIDO '!C$5+2)-F19=1,3,IF(F$10+VLOOKUP($D19,'[1]ADD STROKES GAME 8 SPLENDIDO '!$A$13:$U$58,'[1]ADD STROKES GAME 8 SPLENDIDO '!C$5+2)-F19=2,4,IF(F$10+VLOOKUP($D19,'[1]ADD STROKES GAME 8 SPLENDIDO '!$A$13:$U$58,'[1]ADD STROKES GAME 8 SPLENDIDO '!C$5+2)-F19=3,5,IF(F$10+VLOOKUP($D19,'[1]ADD STROKES GAME 8 SPLENDIDO '!$A$13:$U$58,'[1]ADD STROKES GAME 8 SPLENDIDO '!C$5+2)-F19=4,6,IF(F$10+VLOOKUP($D19,'[1]ADD STROKES GAME 8 SPLENDIDO '!$A$13:$U$58,'[1]ADD STROKES GAME 8 SPLENDIDO '!C$5+2)-F19=5,7,IF(F$10+VLOOKUP($D19,'[1]ADD STROKES GAME 8 SPLENDIDO '!$A$13:$U$58,'[1]ADD STROKES GAME 8 SPLENDIDO '!C$5+2)-F19=-1,1,0)))))))</f>
        <v>2</v>
      </c>
      <c r="G20" s="94">
        <f>IF(G$10+VLOOKUP($D19,'[1]ADD STROKES GAME 8 SPLENDIDO '!$A$13:$U$58,'[1]ADD STROKES GAME 8 SPLENDIDO '!D$5+2)-G19=0,2,IF(G$10+VLOOKUP($D19,'[1]ADD STROKES GAME 8 SPLENDIDO '!$A$13:$U$58,'[1]ADD STROKES GAME 8 SPLENDIDO '!D$5+2)-G19=1,3,IF(G$10+VLOOKUP($D19,'[1]ADD STROKES GAME 8 SPLENDIDO '!$A$13:$U$58,'[1]ADD STROKES GAME 8 SPLENDIDO '!D$5+2)-G19=2,4,IF(G$10+VLOOKUP($D19,'[1]ADD STROKES GAME 8 SPLENDIDO '!$A$13:$U$58,'[1]ADD STROKES GAME 8 SPLENDIDO '!D$5+2)-G19=3,5,IF(G$10+VLOOKUP($D19,'[1]ADD STROKES GAME 8 SPLENDIDO '!$A$13:$U$58,'[1]ADD STROKES GAME 8 SPLENDIDO '!D$5+2)-G19=4,6,IF(G$10+VLOOKUP($D19,'[1]ADD STROKES GAME 8 SPLENDIDO '!$A$13:$U$58,'[1]ADD STROKES GAME 8 SPLENDIDO '!D$5+2)-G19=5,7,IF(G$10+VLOOKUP($D19,'[1]ADD STROKES GAME 8 SPLENDIDO '!$A$13:$U$58,'[1]ADD STROKES GAME 8 SPLENDIDO '!D$5+2)-G19=-1,1,0)))))))</f>
        <v>1</v>
      </c>
      <c r="H20" s="94">
        <f>IF(H$10+VLOOKUP($D19,'[1]ADD STROKES GAME 8 SPLENDIDO '!$A$13:$U$58,'[1]ADD STROKES GAME 8 SPLENDIDO '!E$5+2)-H19=0,2,IF(H$10+VLOOKUP($D19,'[1]ADD STROKES GAME 8 SPLENDIDO '!$A$13:$U$58,'[1]ADD STROKES GAME 8 SPLENDIDO '!E$5+2)-H19=1,3,IF(H$10+VLOOKUP($D19,'[1]ADD STROKES GAME 8 SPLENDIDO '!$A$13:$U$58,'[1]ADD STROKES GAME 8 SPLENDIDO '!E$5+2)-H19=2,4,IF(H$10+VLOOKUP($D19,'[1]ADD STROKES GAME 8 SPLENDIDO '!$A$13:$U$58,'[1]ADD STROKES GAME 8 SPLENDIDO '!E$5+2)-H19=3,5,IF(H$10+VLOOKUP($D19,'[1]ADD STROKES GAME 8 SPLENDIDO '!$A$13:$U$58,'[1]ADD STROKES GAME 8 SPLENDIDO '!E$5+2)-H19=4,6,IF(H$10+VLOOKUP($D19,'[1]ADD STROKES GAME 8 SPLENDIDO '!$A$13:$U$58,'[1]ADD STROKES GAME 8 SPLENDIDO '!E$5+2)-H19=5,7,IF(H$10+VLOOKUP($D19,'[1]ADD STROKES GAME 8 SPLENDIDO '!$A$13:$U$58,'[1]ADD STROKES GAME 8 SPLENDIDO '!E$5+2)-H19=-1,1,0)))))))</f>
        <v>2</v>
      </c>
      <c r="I20" s="94">
        <f>IF(I$10+VLOOKUP($D19,'[1]ADD STROKES GAME 8 SPLENDIDO '!$A$13:$U$58,'[1]ADD STROKES GAME 8 SPLENDIDO '!F$5+2)-I19=0,2,IF(I$10+VLOOKUP($D19,'[1]ADD STROKES GAME 8 SPLENDIDO '!$A$13:$U$58,'[1]ADD STROKES GAME 8 SPLENDIDO '!F$5+2)-I19=1,3,IF(I$10+VLOOKUP($D19,'[1]ADD STROKES GAME 8 SPLENDIDO '!$A$13:$U$58,'[1]ADD STROKES GAME 8 SPLENDIDO '!F$5+2)-I19=2,4,IF(I$10+VLOOKUP($D19,'[1]ADD STROKES GAME 8 SPLENDIDO '!$A$13:$U$58,'[1]ADD STROKES GAME 8 SPLENDIDO '!F$5+2)-I19=3,5,IF(I$10+VLOOKUP($D19,'[1]ADD STROKES GAME 8 SPLENDIDO '!$A$13:$U$58,'[1]ADD STROKES GAME 8 SPLENDIDO '!F$5+2)-I19=4,6,IF(I$10+VLOOKUP($D19,'[1]ADD STROKES GAME 8 SPLENDIDO '!$A$13:$U$58,'[1]ADD STROKES GAME 8 SPLENDIDO '!F$5+2)-I19=5,7,IF(I$10+VLOOKUP($D19,'[1]ADD STROKES GAME 8 SPLENDIDO '!$A$13:$U$58,'[1]ADD STROKES GAME 8 SPLENDIDO '!F$5+2)-I19=-1,1,0)))))))</f>
        <v>2</v>
      </c>
      <c r="J20" s="94">
        <f>IF(J$10+VLOOKUP($D19,'[1]ADD STROKES GAME 8 SPLENDIDO '!$A$13:$U$58,'[1]ADD STROKES GAME 8 SPLENDIDO '!G$5+2)-J19=0,2,IF(J$10+VLOOKUP($D19,'[1]ADD STROKES GAME 8 SPLENDIDO '!$A$13:$U$58,'[1]ADD STROKES GAME 8 SPLENDIDO '!G$5+2)-J19=1,3,IF(J$10+VLOOKUP($D19,'[1]ADD STROKES GAME 8 SPLENDIDO '!$A$13:$U$58,'[1]ADD STROKES GAME 8 SPLENDIDO '!G$5+2)-J19=2,4,IF(J$10+VLOOKUP($D19,'[1]ADD STROKES GAME 8 SPLENDIDO '!$A$13:$U$58,'[1]ADD STROKES GAME 8 SPLENDIDO '!G$5+2)-J19=3,5,IF(J$10+VLOOKUP($D19,'[1]ADD STROKES GAME 8 SPLENDIDO '!$A$13:$U$58,'[1]ADD STROKES GAME 8 SPLENDIDO '!G$5+2)-J19=4,6,IF(J$10+VLOOKUP($D19,'[1]ADD STROKES GAME 8 SPLENDIDO '!$A$13:$U$58,'[1]ADD STROKES GAME 8 SPLENDIDO '!G$5+2)-J19=5,7,IF(J$10+VLOOKUP($D19,'[1]ADD STROKES GAME 8 SPLENDIDO '!$A$13:$U$58,'[1]ADD STROKES GAME 8 SPLENDIDO '!G$5+2)-J19=-1,1,0)))))))</f>
        <v>0</v>
      </c>
      <c r="K20" s="94">
        <f>IF(K$10+VLOOKUP($D19,'[1]ADD STROKES GAME 8 SPLENDIDO '!$A$13:$U$58,'[1]ADD STROKES GAME 8 SPLENDIDO '!H$5+2)-K19=0,2,IF(K$10+VLOOKUP($D19,'[1]ADD STROKES GAME 8 SPLENDIDO '!$A$13:$U$58,'[1]ADD STROKES GAME 8 SPLENDIDO '!H$5+2)-K19=1,3,IF(K$10+VLOOKUP($D19,'[1]ADD STROKES GAME 8 SPLENDIDO '!$A$13:$U$58,'[1]ADD STROKES GAME 8 SPLENDIDO '!H$5+2)-K19=2,4,IF(K$10+VLOOKUP($D19,'[1]ADD STROKES GAME 8 SPLENDIDO '!$A$13:$U$58,'[1]ADD STROKES GAME 8 SPLENDIDO '!H$5+2)-K19=3,5,IF(K$10+VLOOKUP($D19,'[1]ADD STROKES GAME 8 SPLENDIDO '!$A$13:$U$58,'[1]ADD STROKES GAME 8 SPLENDIDO '!H$5+2)-K19=4,6,IF(K$10+VLOOKUP($D19,'[1]ADD STROKES GAME 8 SPLENDIDO '!$A$13:$U$58,'[1]ADD STROKES GAME 8 SPLENDIDO '!H$5+2)-K19=5,7,IF(K$10+VLOOKUP($D19,'[1]ADD STROKES GAME 8 SPLENDIDO '!$A$13:$U$58,'[1]ADD STROKES GAME 8 SPLENDIDO '!H$5+2)-K19=-1,1,0)))))))</f>
        <v>0</v>
      </c>
      <c r="L20" s="94">
        <f>IF(L$10+VLOOKUP($D19,'[1]ADD STROKES GAME 8 SPLENDIDO '!$A$13:$U$58,'[1]ADD STROKES GAME 8 SPLENDIDO '!I$5+2)-L19=0,2,IF(L$10+VLOOKUP($D19,'[1]ADD STROKES GAME 8 SPLENDIDO '!$A$13:$U$58,'[1]ADD STROKES GAME 8 SPLENDIDO '!I$5+2)-L19=1,3,IF(L$10+VLOOKUP($D19,'[1]ADD STROKES GAME 8 SPLENDIDO '!$A$13:$U$58,'[1]ADD STROKES GAME 8 SPLENDIDO '!I$5+2)-L19=2,4,IF(L$10+VLOOKUP($D19,'[1]ADD STROKES GAME 8 SPLENDIDO '!$A$13:$U$58,'[1]ADD STROKES GAME 8 SPLENDIDO '!I$5+2)-L19=3,5,IF(L$10+VLOOKUP($D19,'[1]ADD STROKES GAME 8 SPLENDIDO '!$A$13:$U$58,'[1]ADD STROKES GAME 8 SPLENDIDO '!I$5+2)-L19=4,6,IF(L$10+VLOOKUP($D19,'[1]ADD STROKES GAME 8 SPLENDIDO '!$A$13:$U$58,'[1]ADD STROKES GAME 8 SPLENDIDO '!I$5+2)-L19=5,7,IF(L$10+VLOOKUP($D19,'[1]ADD STROKES GAME 8 SPLENDIDO '!$A$13:$U$58,'[1]ADD STROKES GAME 8 SPLENDIDO '!I$5+2)-L19=-1,1,0)))))))</f>
        <v>0</v>
      </c>
      <c r="M20" s="94">
        <f>IF(M$10+VLOOKUP($D19,'[1]ADD STROKES GAME 8 SPLENDIDO '!$A$13:$U$58,'[1]ADD STROKES GAME 8 SPLENDIDO '!J$5+2)-M19=0,2,IF(M$10+VLOOKUP($D19,'[1]ADD STROKES GAME 8 SPLENDIDO '!$A$13:$U$58,'[1]ADD STROKES GAME 8 SPLENDIDO '!J$5+2)-M19=1,3,IF(M$10+VLOOKUP($D19,'[1]ADD STROKES GAME 8 SPLENDIDO '!$A$13:$U$58,'[1]ADD STROKES GAME 8 SPLENDIDO '!J$5+2)-M19=2,4,IF(M$10+VLOOKUP($D19,'[1]ADD STROKES GAME 8 SPLENDIDO '!$A$13:$U$58,'[1]ADD STROKES GAME 8 SPLENDIDO '!J$5+2)-M19=3,5,IF(M$10+VLOOKUP($D19,'[1]ADD STROKES GAME 8 SPLENDIDO '!$A$13:$U$58,'[1]ADD STROKES GAME 8 SPLENDIDO '!J$5+2)-M19=4,6,IF(M$10+VLOOKUP($D19,'[1]ADD STROKES GAME 8 SPLENDIDO '!$A$13:$U$58,'[1]ADD STROKES GAME 8 SPLENDIDO '!J$5+2)-M19=5,7,IF(M$10+VLOOKUP($D19,'[1]ADD STROKES GAME 8 SPLENDIDO '!$A$13:$U$58,'[1]ADD STROKES GAME 8 SPLENDIDO '!J$5+2)-M19=-1,1,0)))))))</f>
        <v>1</v>
      </c>
      <c r="N20" s="94">
        <f>IF(N$10+VLOOKUP($D19,'[1]ADD STROKES GAME 8 SPLENDIDO '!$A$13:$U$58,'[1]ADD STROKES GAME 8 SPLENDIDO '!K$5+2)-N19=0,2,IF(N$10+VLOOKUP($D19,'[1]ADD STROKES GAME 8 SPLENDIDO '!$A$13:$U$58,'[1]ADD STROKES GAME 8 SPLENDIDO '!K$5+2)-N19=1,3,IF(N$10+VLOOKUP($D19,'[1]ADD STROKES GAME 8 SPLENDIDO '!$A$13:$U$58,'[1]ADD STROKES GAME 8 SPLENDIDO '!K$5+2)-N19=2,4,IF(N$10+VLOOKUP($D19,'[1]ADD STROKES GAME 8 SPLENDIDO '!$A$13:$U$58,'[1]ADD STROKES GAME 8 SPLENDIDO '!K$5+2)-N19=3,5,IF(N$10+VLOOKUP($D19,'[1]ADD STROKES GAME 8 SPLENDIDO '!$A$13:$U$58,'[1]ADD STROKES GAME 8 SPLENDIDO '!K$5+2)-N19=4,6,IF(N$10+VLOOKUP($D19,'[1]ADD STROKES GAME 8 SPLENDIDO '!$A$13:$U$58,'[1]ADD STROKES GAME 8 SPLENDIDO '!K$5+2)-N19=5,7,IF(N$10+VLOOKUP($D19,'[1]ADD STROKES GAME 8 SPLENDIDO '!$A$13:$U$58,'[1]ADD STROKES GAME 8 SPLENDIDO '!K$5+2)-N19=-1,1,0)))))))</f>
        <v>3</v>
      </c>
      <c r="O20" s="94">
        <f t="shared" si="0"/>
        <v>11</v>
      </c>
      <c r="P20" s="94">
        <f>IF(P$10+VLOOKUP($D19,'[1]ADD STROKES GAME 8 SPLENDIDO '!$A$13:$U$58,'[1]ADD STROKES GAME 8 SPLENDIDO '!M$5+2)-P19=0,2,IF(P$10+VLOOKUP($D19,'[1]ADD STROKES GAME 8 SPLENDIDO '!$A$13:$U$58,'[1]ADD STROKES GAME 8 SPLENDIDO '!M$5+2)-P19=1,3,IF(P$10+VLOOKUP($D19,'[1]ADD STROKES GAME 8 SPLENDIDO '!$A$13:$U$58,'[1]ADD STROKES GAME 8 SPLENDIDO '!M$5+2)-P19=2,4,IF(P$10+VLOOKUP($D19,'[1]ADD STROKES GAME 8 SPLENDIDO '!$A$13:$U$58,'[1]ADD STROKES GAME 8 SPLENDIDO '!M$5+2)-P19=3,5,IF(P$10+VLOOKUP($D19,'[1]ADD STROKES GAME 8 SPLENDIDO '!$A$13:$U$58,'[1]ADD STROKES GAME 8 SPLENDIDO '!M$5+2)-P19=4,6,IF(P$10+VLOOKUP($D19,'[1]ADD STROKES GAME 8 SPLENDIDO '!$A$13:$U$58,'[1]ADD STROKES GAME 8 SPLENDIDO '!M$5+2)-P19=5,7,IF(P$10+VLOOKUP($D19,'[1]ADD STROKES GAME 8 SPLENDIDO '!$A$13:$U$58,'[1]ADD STROKES GAME 8 SPLENDIDO '!M$5+2)-P19=-1,1,0)))))))</f>
        <v>3</v>
      </c>
      <c r="Q20" s="94">
        <f>IF(Q$10+VLOOKUP($D19,'[1]ADD STROKES GAME 8 SPLENDIDO '!$A$13:$U$58,'[1]ADD STROKES GAME 8 SPLENDIDO '!N$5+2)-Q19=0,2,IF(Q$10+VLOOKUP($D19,'[1]ADD STROKES GAME 8 SPLENDIDO '!$A$13:$U$58,'[1]ADD STROKES GAME 8 SPLENDIDO '!N$5+2)-Q19=1,3,IF(Q$10+VLOOKUP($D19,'[1]ADD STROKES GAME 8 SPLENDIDO '!$A$13:$U$58,'[1]ADD STROKES GAME 8 SPLENDIDO '!N$5+2)-Q19=2,4,IF(Q$10+VLOOKUP($D19,'[1]ADD STROKES GAME 8 SPLENDIDO '!$A$13:$U$58,'[1]ADD STROKES GAME 8 SPLENDIDO '!N$5+2)-Q19=3,5,IF(Q$10+VLOOKUP($D19,'[1]ADD STROKES GAME 8 SPLENDIDO '!$A$13:$U$58,'[1]ADD STROKES GAME 8 SPLENDIDO '!N$5+2)-Q19=4,6,IF(Q$10+VLOOKUP($D19,'[1]ADD STROKES GAME 8 SPLENDIDO '!$A$13:$U$58,'[1]ADD STROKES GAME 8 SPLENDIDO '!N$5+2)-Q19=5,7,IF(Q$10+VLOOKUP($D19,'[1]ADD STROKES GAME 8 SPLENDIDO '!$A$13:$U$58,'[1]ADD STROKES GAME 8 SPLENDIDO '!N$5+2)-Q19=-1,1,0)))))))</f>
        <v>1</v>
      </c>
      <c r="R20" s="94">
        <f>IF(R$10+VLOOKUP($D19,'[1]ADD STROKES GAME 8 SPLENDIDO '!$A$13:$U$58,'[1]ADD STROKES GAME 8 SPLENDIDO '!O$5+2)-R19=0,2,IF(R$10+VLOOKUP($D19,'[1]ADD STROKES GAME 8 SPLENDIDO '!$A$13:$U$58,'[1]ADD STROKES GAME 8 SPLENDIDO '!O$5+2)-R19=1,3,IF(R$10+VLOOKUP($D19,'[1]ADD STROKES GAME 8 SPLENDIDO '!$A$13:$U$58,'[1]ADD STROKES GAME 8 SPLENDIDO '!O$5+2)-R19=2,4,IF(R$10+VLOOKUP($D19,'[1]ADD STROKES GAME 8 SPLENDIDO '!$A$13:$U$58,'[1]ADD STROKES GAME 8 SPLENDIDO '!O$5+2)-R19=3,5,IF(R$10+VLOOKUP($D19,'[1]ADD STROKES GAME 8 SPLENDIDO '!$A$13:$U$58,'[1]ADD STROKES GAME 8 SPLENDIDO '!O$5+2)-R19=4,6,IF(R$10+VLOOKUP($D19,'[1]ADD STROKES GAME 8 SPLENDIDO '!$A$13:$U$58,'[1]ADD STROKES GAME 8 SPLENDIDO '!O$5+2)-R19=5,7,IF(R$10+VLOOKUP($D19,'[1]ADD STROKES GAME 8 SPLENDIDO '!$A$13:$U$58,'[1]ADD STROKES GAME 8 SPLENDIDO '!O$5+2)-R19=-1,1,0)))))))</f>
        <v>3</v>
      </c>
      <c r="S20" s="94">
        <f>IF(S$10+VLOOKUP($D19,'[1]ADD STROKES GAME 8 SPLENDIDO '!$A$13:$U$58,'[1]ADD STROKES GAME 8 SPLENDIDO '!P$5+2)-S19=0,2,IF(S$10+VLOOKUP($D19,'[1]ADD STROKES GAME 8 SPLENDIDO '!$A$13:$U$58,'[1]ADD STROKES GAME 8 SPLENDIDO '!P$5+2)-S19=1,3,IF(S$10+VLOOKUP($D19,'[1]ADD STROKES GAME 8 SPLENDIDO '!$A$13:$U$58,'[1]ADD STROKES GAME 8 SPLENDIDO '!P$5+2)-S19=2,4,IF(S$10+VLOOKUP($D19,'[1]ADD STROKES GAME 8 SPLENDIDO '!$A$13:$U$58,'[1]ADD STROKES GAME 8 SPLENDIDO '!P$5+2)-S19=3,5,IF(S$10+VLOOKUP($D19,'[1]ADD STROKES GAME 8 SPLENDIDO '!$A$13:$U$58,'[1]ADD STROKES GAME 8 SPLENDIDO '!P$5+2)-S19=4,6,IF(S$10+VLOOKUP($D19,'[1]ADD STROKES GAME 8 SPLENDIDO '!$A$13:$U$58,'[1]ADD STROKES GAME 8 SPLENDIDO '!P$5+2)-S19=5,7,IF(S$10+VLOOKUP($D19,'[1]ADD STROKES GAME 8 SPLENDIDO '!$A$13:$U$58,'[1]ADD STROKES GAME 8 SPLENDIDO '!P$5+2)-S19=-1,1,0)))))))</f>
        <v>2</v>
      </c>
      <c r="T20" s="94">
        <f>IF(T$10+VLOOKUP($D19,'[1]ADD STROKES GAME 8 SPLENDIDO '!$A$13:$U$58,'[1]ADD STROKES GAME 8 SPLENDIDO '!Q$5+2)-T19=0,2,IF(T$10+VLOOKUP($D19,'[1]ADD STROKES GAME 8 SPLENDIDO '!$A$13:$U$58,'[1]ADD STROKES GAME 8 SPLENDIDO '!Q$5+2)-T19=1,3,IF(T$10+VLOOKUP($D19,'[1]ADD STROKES GAME 8 SPLENDIDO '!$A$13:$U$58,'[1]ADD STROKES GAME 8 SPLENDIDO '!Q$5+2)-T19=2,4,IF(T$10+VLOOKUP($D19,'[1]ADD STROKES GAME 8 SPLENDIDO '!$A$13:$U$58,'[1]ADD STROKES GAME 8 SPLENDIDO '!Q$5+2)-T19=3,5,IF(T$10+VLOOKUP($D19,'[1]ADD STROKES GAME 8 SPLENDIDO '!$A$13:$U$58,'[1]ADD STROKES GAME 8 SPLENDIDO '!Q$5+2)-T19=4,6,IF(T$10+VLOOKUP($D19,'[1]ADD STROKES GAME 8 SPLENDIDO '!$A$13:$U$58,'[1]ADD STROKES GAME 8 SPLENDIDO '!Q$5+2)-T19=5,7,IF(T$10+VLOOKUP($D19,'[1]ADD STROKES GAME 8 SPLENDIDO '!$A$13:$U$58,'[1]ADD STROKES GAME 8 SPLENDIDO '!Q$5+2)-T19=-1,1,0)))))))</f>
        <v>1</v>
      </c>
      <c r="U20" s="94">
        <f>IF(U$10+VLOOKUP($D19,'[1]ADD STROKES GAME 8 SPLENDIDO '!$A$13:$U$58,'[1]ADD STROKES GAME 8 SPLENDIDO '!R$5+2)-U19=0,2,IF(U$10+VLOOKUP($D19,'[1]ADD STROKES GAME 8 SPLENDIDO '!$A$13:$U$58,'[1]ADD STROKES GAME 8 SPLENDIDO '!R$5+2)-U19=1,3,IF(U$10+VLOOKUP($D19,'[1]ADD STROKES GAME 8 SPLENDIDO '!$A$13:$U$58,'[1]ADD STROKES GAME 8 SPLENDIDO '!R$5+2)-U19=2,4,IF(U$10+VLOOKUP($D19,'[1]ADD STROKES GAME 8 SPLENDIDO '!$A$13:$U$58,'[1]ADD STROKES GAME 8 SPLENDIDO '!R$5+2)-U19=3,5,IF(U$10+VLOOKUP($D19,'[1]ADD STROKES GAME 8 SPLENDIDO '!$A$13:$U$58,'[1]ADD STROKES GAME 8 SPLENDIDO '!R$5+2)-U19=4,6,IF(U$10+VLOOKUP($D19,'[1]ADD STROKES GAME 8 SPLENDIDO '!$A$13:$U$58,'[1]ADD STROKES GAME 8 SPLENDIDO '!R$5+2)-U19=5,7,IF(U$10+VLOOKUP($D19,'[1]ADD STROKES GAME 8 SPLENDIDO '!$A$13:$U$58,'[1]ADD STROKES GAME 8 SPLENDIDO '!R$5+2)-U19=-1,1,0)))))))</f>
        <v>3</v>
      </c>
      <c r="V20" s="94">
        <f>IF(V$10+VLOOKUP($D19,'[1]ADD STROKES GAME 8 SPLENDIDO '!$A$13:$U$58,'[1]ADD STROKES GAME 8 SPLENDIDO '!S$5+2)-V19=0,2,IF(V$10+VLOOKUP($D19,'[1]ADD STROKES GAME 8 SPLENDIDO '!$A$13:$U$58,'[1]ADD STROKES GAME 8 SPLENDIDO '!S$5+2)-V19=1,3,IF(V$10+VLOOKUP($D19,'[1]ADD STROKES GAME 8 SPLENDIDO '!$A$13:$U$58,'[1]ADD STROKES GAME 8 SPLENDIDO '!S$5+2)-V19=2,4,IF(V$10+VLOOKUP($D19,'[1]ADD STROKES GAME 8 SPLENDIDO '!$A$13:$U$58,'[1]ADD STROKES GAME 8 SPLENDIDO '!S$5+2)-V19=3,5,IF(V$10+VLOOKUP($D19,'[1]ADD STROKES GAME 8 SPLENDIDO '!$A$13:$U$58,'[1]ADD STROKES GAME 8 SPLENDIDO '!S$5+2)-V19=4,6,IF(V$10+VLOOKUP($D19,'[1]ADD STROKES GAME 8 SPLENDIDO '!$A$13:$U$58,'[1]ADD STROKES GAME 8 SPLENDIDO '!S$5+2)-V19=5,7,IF(V$10+VLOOKUP($D19,'[1]ADD STROKES GAME 8 SPLENDIDO '!$A$13:$U$58,'[1]ADD STROKES GAME 8 SPLENDIDO '!S$5+2)-V19=-1,1,0)))))))</f>
        <v>3</v>
      </c>
      <c r="W20" s="94">
        <f>IF(W$10+VLOOKUP($D19,'[1]ADD STROKES GAME 8 SPLENDIDO '!$A$13:$U$58,'[1]ADD STROKES GAME 8 SPLENDIDO '!T$5+2)-W19=0,2,IF(W$10+VLOOKUP($D19,'[1]ADD STROKES GAME 8 SPLENDIDO '!$A$13:$U$58,'[1]ADD STROKES GAME 8 SPLENDIDO '!T$5+2)-W19=1,3,IF(W$10+VLOOKUP($D19,'[1]ADD STROKES GAME 8 SPLENDIDO '!$A$13:$U$58,'[1]ADD STROKES GAME 8 SPLENDIDO '!T$5+2)-W19=2,4,IF(W$10+VLOOKUP($D19,'[1]ADD STROKES GAME 8 SPLENDIDO '!$A$13:$U$58,'[1]ADD STROKES GAME 8 SPLENDIDO '!T$5+2)-W19=3,5,IF(W$10+VLOOKUP($D19,'[1]ADD STROKES GAME 8 SPLENDIDO '!$A$13:$U$58,'[1]ADD STROKES GAME 8 SPLENDIDO '!T$5+2)-W19=4,6,IF(W$10+VLOOKUP($D19,'[1]ADD STROKES GAME 8 SPLENDIDO '!$A$13:$U$58,'[1]ADD STROKES GAME 8 SPLENDIDO '!T$5+2)-W19=5,7,IF(W$10+VLOOKUP($D19,'[1]ADD STROKES GAME 8 SPLENDIDO '!$A$13:$U$58,'[1]ADD STROKES GAME 8 SPLENDIDO '!T$5+2)-W19=-1,1,0)))))))</f>
        <v>2</v>
      </c>
      <c r="X20" s="94">
        <f>IF(X$10+VLOOKUP($D19,'[1]ADD STROKES GAME 8 SPLENDIDO '!$A$13:$U$58,'[1]ADD STROKES GAME 8 SPLENDIDO '!U$5+2)-X19=0,2,IF(X$10+VLOOKUP($D19,'[1]ADD STROKES GAME 8 SPLENDIDO '!$A$13:$U$58,'[1]ADD STROKES GAME 8 SPLENDIDO '!U$5+2)-X19=1,3,IF(X$10+VLOOKUP($D19,'[1]ADD STROKES GAME 8 SPLENDIDO '!$A$13:$U$58,'[1]ADD STROKES GAME 8 SPLENDIDO '!U$5+2)-X19=2,4,IF(X$10+VLOOKUP($D19,'[1]ADD STROKES GAME 8 SPLENDIDO '!$A$13:$U$58,'[1]ADD STROKES GAME 8 SPLENDIDO '!U$5+2)-X19=3,5,IF(X$10+VLOOKUP($D19,'[1]ADD STROKES GAME 8 SPLENDIDO '!$A$13:$U$58,'[1]ADD STROKES GAME 8 SPLENDIDO '!U$5+2)-X19=4,6,IF(X$10+VLOOKUP($D19,'[1]ADD STROKES GAME 8 SPLENDIDO '!$A$13:$U$58,'[1]ADD STROKES GAME 8 SPLENDIDO '!U$5+2)-X19=5,7,IF(X$10+VLOOKUP($D19,'[1]ADD STROKES GAME 8 SPLENDIDO '!$A$13:$U$58,'[1]ADD STROKES GAME 8 SPLENDIDO '!U$5+2)-X19=-1,1,0)))))))</f>
        <v>4</v>
      </c>
      <c r="Y20" s="94">
        <f t="shared" si="1"/>
        <v>22</v>
      </c>
      <c r="Z20" s="95">
        <f t="shared" si="2"/>
        <v>33</v>
      </c>
      <c r="AA20" s="19">
        <v>33</v>
      </c>
      <c r="AB20" s="19" t="s">
        <v>179</v>
      </c>
      <c r="AC20" s="91" t="s">
        <v>180</v>
      </c>
      <c r="AD20" s="19"/>
      <c r="AE20" s="19"/>
      <c r="AF20" s="19"/>
      <c r="AG20" s="19"/>
      <c r="AH20" s="19"/>
      <c r="AI20" s="19"/>
      <c r="AJ20" s="19"/>
      <c r="AK20" s="19"/>
    </row>
    <row r="21" spans="1:37" ht="15.75" x14ac:dyDescent="0.25">
      <c r="A21" s="2"/>
      <c r="B21" s="26" t="s">
        <v>41</v>
      </c>
      <c r="C21" s="88" t="s">
        <v>77</v>
      </c>
      <c r="D21" s="27">
        <v>15</v>
      </c>
      <c r="E21" s="89" t="s">
        <v>163</v>
      </c>
      <c r="F21" s="90">
        <v>6</v>
      </c>
      <c r="G21" s="90">
        <v>8</v>
      </c>
      <c r="H21" s="90">
        <v>3</v>
      </c>
      <c r="I21" s="90">
        <v>5</v>
      </c>
      <c r="J21" s="90">
        <v>5</v>
      </c>
      <c r="K21" s="90">
        <v>4</v>
      </c>
      <c r="L21" s="90">
        <v>6</v>
      </c>
      <c r="M21" s="90">
        <v>4</v>
      </c>
      <c r="N21" s="90">
        <v>5</v>
      </c>
      <c r="O21" s="58">
        <f>SUM(F21:N21)</f>
        <v>46</v>
      </c>
      <c r="P21" s="90">
        <v>6</v>
      </c>
      <c r="Q21" s="90">
        <v>6</v>
      </c>
      <c r="R21" s="90">
        <v>5</v>
      </c>
      <c r="S21" s="90">
        <v>5</v>
      </c>
      <c r="T21" s="90">
        <v>4</v>
      </c>
      <c r="U21" s="90">
        <v>3</v>
      </c>
      <c r="V21" s="90">
        <v>5</v>
      </c>
      <c r="W21" s="90">
        <v>3</v>
      </c>
      <c r="X21" s="90">
        <v>7</v>
      </c>
      <c r="Y21" s="58">
        <f>SUM(P21:X21)</f>
        <v>44</v>
      </c>
      <c r="Z21" s="59">
        <f t="shared" si="2"/>
        <v>90</v>
      </c>
      <c r="AC21" s="91"/>
      <c r="AD21" s="19"/>
      <c r="AE21" s="19"/>
      <c r="AF21" s="19"/>
      <c r="AG21" s="19"/>
      <c r="AH21" s="19"/>
      <c r="AI21" s="19"/>
      <c r="AJ21" s="19"/>
      <c r="AK21" s="19"/>
    </row>
    <row r="22" spans="1:37" ht="15.75" x14ac:dyDescent="0.25">
      <c r="A22" s="92"/>
      <c r="B22" s="93"/>
      <c r="C22" s="93"/>
      <c r="D22" s="28"/>
      <c r="E22" s="94" t="s">
        <v>164</v>
      </c>
      <c r="F22" s="94">
        <f>IF(F$10+VLOOKUP($D21,'[1]ADD STROKES GAME 8 SPLENDIDO '!$A$13:$U$58,'[1]ADD STROKES GAME 8 SPLENDIDO '!C$5+2)-F21=0,2,IF(F$10+VLOOKUP($D21,'[1]ADD STROKES GAME 8 SPLENDIDO '!$A$13:$U$58,'[1]ADD STROKES GAME 8 SPLENDIDO '!C$5+2)-F21=1,3,IF(F$10+VLOOKUP($D21,'[1]ADD STROKES GAME 8 SPLENDIDO '!$A$13:$U$58,'[1]ADD STROKES GAME 8 SPLENDIDO '!C$5+2)-F21=2,4,IF(F$10+VLOOKUP($D21,'[1]ADD STROKES GAME 8 SPLENDIDO '!$A$13:$U$58,'[1]ADD STROKES GAME 8 SPLENDIDO '!C$5+2)-F21=3,5,IF(F$10+VLOOKUP($D21,'[1]ADD STROKES GAME 8 SPLENDIDO '!$A$13:$U$58,'[1]ADD STROKES GAME 8 SPLENDIDO '!C$5+2)-F21=4,6,IF(F$10+VLOOKUP($D21,'[1]ADD STROKES GAME 8 SPLENDIDO '!$A$13:$U$58,'[1]ADD STROKES GAME 8 SPLENDIDO '!C$5+2)-F21=5,7,IF(F$10+VLOOKUP($D21,'[1]ADD STROKES GAME 8 SPLENDIDO '!$A$13:$U$58,'[1]ADD STROKES GAME 8 SPLENDIDO '!C$5+2)-F21=-1,1,0)))))))</f>
        <v>2</v>
      </c>
      <c r="G22" s="94">
        <f>IF(G$10+VLOOKUP($D21,'[1]ADD STROKES GAME 8 SPLENDIDO '!$A$13:$U$58,'[1]ADD STROKES GAME 8 SPLENDIDO '!D$5+2)-G21=0,2,IF(G$10+VLOOKUP($D21,'[1]ADD STROKES GAME 8 SPLENDIDO '!$A$13:$U$58,'[1]ADD STROKES GAME 8 SPLENDIDO '!D$5+2)-G21=1,3,IF(G$10+VLOOKUP($D21,'[1]ADD STROKES GAME 8 SPLENDIDO '!$A$13:$U$58,'[1]ADD STROKES GAME 8 SPLENDIDO '!D$5+2)-G21=2,4,IF(G$10+VLOOKUP($D21,'[1]ADD STROKES GAME 8 SPLENDIDO '!$A$13:$U$58,'[1]ADD STROKES GAME 8 SPLENDIDO '!D$5+2)-G21=3,5,IF(G$10+VLOOKUP($D21,'[1]ADD STROKES GAME 8 SPLENDIDO '!$A$13:$U$58,'[1]ADD STROKES GAME 8 SPLENDIDO '!D$5+2)-G21=4,6,IF(G$10+VLOOKUP($D21,'[1]ADD STROKES GAME 8 SPLENDIDO '!$A$13:$U$58,'[1]ADD STROKES GAME 8 SPLENDIDO '!D$5+2)-G21=5,7,IF(G$10+VLOOKUP($D21,'[1]ADD STROKES GAME 8 SPLENDIDO '!$A$13:$U$58,'[1]ADD STROKES GAME 8 SPLENDIDO '!D$5+2)-G21=-1,1,0)))))))</f>
        <v>0</v>
      </c>
      <c r="H22" s="94">
        <f>IF(H$10+VLOOKUP($D21,'[1]ADD STROKES GAME 8 SPLENDIDO '!$A$13:$U$58,'[1]ADD STROKES GAME 8 SPLENDIDO '!E$5+2)-H21=0,2,IF(H$10+VLOOKUP($D21,'[1]ADD STROKES GAME 8 SPLENDIDO '!$A$13:$U$58,'[1]ADD STROKES GAME 8 SPLENDIDO '!E$5+2)-H21=1,3,IF(H$10+VLOOKUP($D21,'[1]ADD STROKES GAME 8 SPLENDIDO '!$A$13:$U$58,'[1]ADD STROKES GAME 8 SPLENDIDO '!E$5+2)-H21=2,4,IF(H$10+VLOOKUP($D21,'[1]ADD STROKES GAME 8 SPLENDIDO '!$A$13:$U$58,'[1]ADD STROKES GAME 8 SPLENDIDO '!E$5+2)-H21=3,5,IF(H$10+VLOOKUP($D21,'[1]ADD STROKES GAME 8 SPLENDIDO '!$A$13:$U$58,'[1]ADD STROKES GAME 8 SPLENDIDO '!E$5+2)-H21=4,6,IF(H$10+VLOOKUP($D21,'[1]ADD STROKES GAME 8 SPLENDIDO '!$A$13:$U$58,'[1]ADD STROKES GAME 8 SPLENDIDO '!E$5+2)-H21=5,7,IF(H$10+VLOOKUP($D21,'[1]ADD STROKES GAME 8 SPLENDIDO '!$A$13:$U$58,'[1]ADD STROKES GAME 8 SPLENDIDO '!E$5+2)-H21=-1,1,0)))))))</f>
        <v>3</v>
      </c>
      <c r="I22" s="94">
        <f>IF(I$10+VLOOKUP($D21,'[1]ADD STROKES GAME 8 SPLENDIDO '!$A$13:$U$58,'[1]ADD STROKES GAME 8 SPLENDIDO '!F$5+2)-I21=0,2,IF(I$10+VLOOKUP($D21,'[1]ADD STROKES GAME 8 SPLENDIDO '!$A$13:$U$58,'[1]ADD STROKES GAME 8 SPLENDIDO '!F$5+2)-I21=1,3,IF(I$10+VLOOKUP($D21,'[1]ADD STROKES GAME 8 SPLENDIDO '!$A$13:$U$58,'[1]ADD STROKES GAME 8 SPLENDIDO '!F$5+2)-I21=2,4,IF(I$10+VLOOKUP($D21,'[1]ADD STROKES GAME 8 SPLENDIDO '!$A$13:$U$58,'[1]ADD STROKES GAME 8 SPLENDIDO '!F$5+2)-I21=3,5,IF(I$10+VLOOKUP($D21,'[1]ADD STROKES GAME 8 SPLENDIDO '!$A$13:$U$58,'[1]ADD STROKES GAME 8 SPLENDIDO '!F$5+2)-I21=4,6,IF(I$10+VLOOKUP($D21,'[1]ADD STROKES GAME 8 SPLENDIDO '!$A$13:$U$58,'[1]ADD STROKES GAME 8 SPLENDIDO '!F$5+2)-I21=5,7,IF(I$10+VLOOKUP($D21,'[1]ADD STROKES GAME 8 SPLENDIDO '!$A$13:$U$58,'[1]ADD STROKES GAME 8 SPLENDIDO '!F$5+2)-I21=-1,1,0)))))))</f>
        <v>2</v>
      </c>
      <c r="J22" s="94">
        <f>IF(J$10+VLOOKUP($D21,'[1]ADD STROKES GAME 8 SPLENDIDO '!$A$13:$U$58,'[1]ADD STROKES GAME 8 SPLENDIDO '!G$5+2)-J21=0,2,IF(J$10+VLOOKUP($D21,'[1]ADD STROKES GAME 8 SPLENDIDO '!$A$13:$U$58,'[1]ADD STROKES GAME 8 SPLENDIDO '!G$5+2)-J21=1,3,IF(J$10+VLOOKUP($D21,'[1]ADD STROKES GAME 8 SPLENDIDO '!$A$13:$U$58,'[1]ADD STROKES GAME 8 SPLENDIDO '!G$5+2)-J21=2,4,IF(J$10+VLOOKUP($D21,'[1]ADD STROKES GAME 8 SPLENDIDO '!$A$13:$U$58,'[1]ADD STROKES GAME 8 SPLENDIDO '!G$5+2)-J21=3,5,IF(J$10+VLOOKUP($D21,'[1]ADD STROKES GAME 8 SPLENDIDO '!$A$13:$U$58,'[1]ADD STROKES GAME 8 SPLENDIDO '!G$5+2)-J21=4,6,IF(J$10+VLOOKUP($D21,'[1]ADD STROKES GAME 8 SPLENDIDO '!$A$13:$U$58,'[1]ADD STROKES GAME 8 SPLENDIDO '!G$5+2)-J21=5,7,IF(J$10+VLOOKUP($D21,'[1]ADD STROKES GAME 8 SPLENDIDO '!$A$13:$U$58,'[1]ADD STROKES GAME 8 SPLENDIDO '!G$5+2)-J21=-1,1,0)))))))</f>
        <v>2</v>
      </c>
      <c r="K22" s="94">
        <f>IF(K$10+VLOOKUP($D21,'[1]ADD STROKES GAME 8 SPLENDIDO '!$A$13:$U$58,'[1]ADD STROKES GAME 8 SPLENDIDO '!H$5+2)-K21=0,2,IF(K$10+VLOOKUP($D21,'[1]ADD STROKES GAME 8 SPLENDIDO '!$A$13:$U$58,'[1]ADD STROKES GAME 8 SPLENDIDO '!H$5+2)-K21=1,3,IF(K$10+VLOOKUP($D21,'[1]ADD STROKES GAME 8 SPLENDIDO '!$A$13:$U$58,'[1]ADD STROKES GAME 8 SPLENDIDO '!H$5+2)-K21=2,4,IF(K$10+VLOOKUP($D21,'[1]ADD STROKES GAME 8 SPLENDIDO '!$A$13:$U$58,'[1]ADD STROKES GAME 8 SPLENDIDO '!H$5+2)-K21=3,5,IF(K$10+VLOOKUP($D21,'[1]ADD STROKES GAME 8 SPLENDIDO '!$A$13:$U$58,'[1]ADD STROKES GAME 8 SPLENDIDO '!H$5+2)-K21=4,6,IF(K$10+VLOOKUP($D21,'[1]ADD STROKES GAME 8 SPLENDIDO '!$A$13:$U$58,'[1]ADD STROKES GAME 8 SPLENDIDO '!H$5+2)-K21=5,7,IF(K$10+VLOOKUP($D21,'[1]ADD STROKES GAME 8 SPLENDIDO '!$A$13:$U$58,'[1]ADD STROKES GAME 8 SPLENDIDO '!H$5+2)-K21=-1,1,0)))))))</f>
        <v>2</v>
      </c>
      <c r="L22" s="94">
        <f>IF(L$10+VLOOKUP($D21,'[1]ADD STROKES GAME 8 SPLENDIDO '!$A$13:$U$58,'[1]ADD STROKES GAME 8 SPLENDIDO '!I$5+2)-L21=0,2,IF(L$10+VLOOKUP($D21,'[1]ADD STROKES GAME 8 SPLENDIDO '!$A$13:$U$58,'[1]ADD STROKES GAME 8 SPLENDIDO '!I$5+2)-L21=1,3,IF(L$10+VLOOKUP($D21,'[1]ADD STROKES GAME 8 SPLENDIDO '!$A$13:$U$58,'[1]ADD STROKES GAME 8 SPLENDIDO '!I$5+2)-L21=2,4,IF(L$10+VLOOKUP($D21,'[1]ADD STROKES GAME 8 SPLENDIDO '!$A$13:$U$58,'[1]ADD STROKES GAME 8 SPLENDIDO '!I$5+2)-L21=3,5,IF(L$10+VLOOKUP($D21,'[1]ADD STROKES GAME 8 SPLENDIDO '!$A$13:$U$58,'[1]ADD STROKES GAME 8 SPLENDIDO '!I$5+2)-L21=4,6,IF(L$10+VLOOKUP($D21,'[1]ADD STROKES GAME 8 SPLENDIDO '!$A$13:$U$58,'[1]ADD STROKES GAME 8 SPLENDIDO '!I$5+2)-L21=5,7,IF(L$10+VLOOKUP($D21,'[1]ADD STROKES GAME 8 SPLENDIDO '!$A$13:$U$58,'[1]ADD STROKES GAME 8 SPLENDIDO '!I$5+2)-L21=-1,1,0)))))))</f>
        <v>1</v>
      </c>
      <c r="M22" s="94">
        <f>IF(M$10+VLOOKUP($D21,'[1]ADD STROKES GAME 8 SPLENDIDO '!$A$13:$U$58,'[1]ADD STROKES GAME 8 SPLENDIDO '!J$5+2)-M21=0,2,IF(M$10+VLOOKUP($D21,'[1]ADD STROKES GAME 8 SPLENDIDO '!$A$13:$U$58,'[1]ADD STROKES GAME 8 SPLENDIDO '!J$5+2)-M21=1,3,IF(M$10+VLOOKUP($D21,'[1]ADD STROKES GAME 8 SPLENDIDO '!$A$13:$U$58,'[1]ADD STROKES GAME 8 SPLENDIDO '!J$5+2)-M21=2,4,IF(M$10+VLOOKUP($D21,'[1]ADD STROKES GAME 8 SPLENDIDO '!$A$13:$U$58,'[1]ADD STROKES GAME 8 SPLENDIDO '!J$5+2)-M21=3,5,IF(M$10+VLOOKUP($D21,'[1]ADD STROKES GAME 8 SPLENDIDO '!$A$13:$U$58,'[1]ADD STROKES GAME 8 SPLENDIDO '!J$5+2)-M21=4,6,IF(M$10+VLOOKUP($D21,'[1]ADD STROKES GAME 8 SPLENDIDO '!$A$13:$U$58,'[1]ADD STROKES GAME 8 SPLENDIDO '!J$5+2)-M21=5,7,IF(M$10+VLOOKUP($D21,'[1]ADD STROKES GAME 8 SPLENDIDO '!$A$13:$U$58,'[1]ADD STROKES GAME 8 SPLENDIDO '!J$5+2)-M21=-1,1,0)))))))</f>
        <v>2</v>
      </c>
      <c r="N22" s="94">
        <f>IF(N$10+VLOOKUP($D21,'[1]ADD STROKES GAME 8 SPLENDIDO '!$A$13:$U$58,'[1]ADD STROKES GAME 8 SPLENDIDO '!K$5+2)-N21=0,2,IF(N$10+VLOOKUP($D21,'[1]ADD STROKES GAME 8 SPLENDIDO '!$A$13:$U$58,'[1]ADD STROKES GAME 8 SPLENDIDO '!K$5+2)-N21=1,3,IF(N$10+VLOOKUP($D21,'[1]ADD STROKES GAME 8 SPLENDIDO '!$A$13:$U$58,'[1]ADD STROKES GAME 8 SPLENDIDO '!K$5+2)-N21=2,4,IF(N$10+VLOOKUP($D21,'[1]ADD STROKES GAME 8 SPLENDIDO '!$A$13:$U$58,'[1]ADD STROKES GAME 8 SPLENDIDO '!K$5+2)-N21=3,5,IF(N$10+VLOOKUP($D21,'[1]ADD STROKES GAME 8 SPLENDIDO '!$A$13:$U$58,'[1]ADD STROKES GAME 8 SPLENDIDO '!K$5+2)-N21=4,6,IF(N$10+VLOOKUP($D21,'[1]ADD STROKES GAME 8 SPLENDIDO '!$A$13:$U$58,'[1]ADD STROKES GAME 8 SPLENDIDO '!K$5+2)-N21=5,7,IF(N$10+VLOOKUP($D21,'[1]ADD STROKES GAME 8 SPLENDIDO '!$A$13:$U$58,'[1]ADD STROKES GAME 8 SPLENDIDO '!K$5+2)-N21=-1,1,0)))))))</f>
        <v>2</v>
      </c>
      <c r="O22" s="94">
        <f t="shared" si="0"/>
        <v>16</v>
      </c>
      <c r="P22" s="94">
        <f>IF(P$10+VLOOKUP($D21,'[1]ADD STROKES GAME 8 SPLENDIDO '!$A$13:$U$58,'[1]ADD STROKES GAME 8 SPLENDIDO '!M$5+2)-P21=0,2,IF(P$10+VLOOKUP($D21,'[1]ADD STROKES GAME 8 SPLENDIDO '!$A$13:$U$58,'[1]ADD STROKES GAME 8 SPLENDIDO '!M$5+2)-P21=1,3,IF(P$10+VLOOKUP($D21,'[1]ADD STROKES GAME 8 SPLENDIDO '!$A$13:$U$58,'[1]ADD STROKES GAME 8 SPLENDIDO '!M$5+2)-P21=2,4,IF(P$10+VLOOKUP($D21,'[1]ADD STROKES GAME 8 SPLENDIDO '!$A$13:$U$58,'[1]ADD STROKES GAME 8 SPLENDIDO '!M$5+2)-P21=3,5,IF(P$10+VLOOKUP($D21,'[1]ADD STROKES GAME 8 SPLENDIDO '!$A$13:$U$58,'[1]ADD STROKES GAME 8 SPLENDIDO '!M$5+2)-P21=4,6,IF(P$10+VLOOKUP($D21,'[1]ADD STROKES GAME 8 SPLENDIDO '!$A$13:$U$58,'[1]ADD STROKES GAME 8 SPLENDIDO '!M$5+2)-P21=5,7,IF(P$10+VLOOKUP($D21,'[1]ADD STROKES GAME 8 SPLENDIDO '!$A$13:$U$58,'[1]ADD STROKES GAME 8 SPLENDIDO '!M$5+2)-P21=-1,1,0)))))))</f>
        <v>1</v>
      </c>
      <c r="Q22" s="94">
        <f>IF(Q$10+VLOOKUP($D21,'[1]ADD STROKES GAME 8 SPLENDIDO '!$A$13:$U$58,'[1]ADD STROKES GAME 8 SPLENDIDO '!N$5+2)-Q21=0,2,IF(Q$10+VLOOKUP($D21,'[1]ADD STROKES GAME 8 SPLENDIDO '!$A$13:$U$58,'[1]ADD STROKES GAME 8 SPLENDIDO '!N$5+2)-Q21=1,3,IF(Q$10+VLOOKUP($D21,'[1]ADD STROKES GAME 8 SPLENDIDO '!$A$13:$U$58,'[1]ADD STROKES GAME 8 SPLENDIDO '!N$5+2)-Q21=2,4,IF(Q$10+VLOOKUP($D21,'[1]ADD STROKES GAME 8 SPLENDIDO '!$A$13:$U$58,'[1]ADD STROKES GAME 8 SPLENDIDO '!N$5+2)-Q21=3,5,IF(Q$10+VLOOKUP($D21,'[1]ADD STROKES GAME 8 SPLENDIDO '!$A$13:$U$58,'[1]ADD STROKES GAME 8 SPLENDIDO '!N$5+2)-Q21=4,6,IF(Q$10+VLOOKUP($D21,'[1]ADD STROKES GAME 8 SPLENDIDO '!$A$13:$U$58,'[1]ADD STROKES GAME 8 SPLENDIDO '!N$5+2)-Q21=5,7,IF(Q$10+VLOOKUP($D21,'[1]ADD STROKES GAME 8 SPLENDIDO '!$A$13:$U$58,'[1]ADD STROKES GAME 8 SPLENDIDO '!N$5+2)-Q21=-1,1,0)))))))</f>
        <v>2</v>
      </c>
      <c r="R22" s="94">
        <f>IF(R$10+VLOOKUP($D21,'[1]ADD STROKES GAME 8 SPLENDIDO '!$A$13:$U$58,'[1]ADD STROKES GAME 8 SPLENDIDO '!O$5+2)-R21=0,2,IF(R$10+VLOOKUP($D21,'[1]ADD STROKES GAME 8 SPLENDIDO '!$A$13:$U$58,'[1]ADD STROKES GAME 8 SPLENDIDO '!O$5+2)-R21=1,3,IF(R$10+VLOOKUP($D21,'[1]ADD STROKES GAME 8 SPLENDIDO '!$A$13:$U$58,'[1]ADD STROKES GAME 8 SPLENDIDO '!O$5+2)-R21=2,4,IF(R$10+VLOOKUP($D21,'[1]ADD STROKES GAME 8 SPLENDIDO '!$A$13:$U$58,'[1]ADD STROKES GAME 8 SPLENDIDO '!O$5+2)-R21=3,5,IF(R$10+VLOOKUP($D21,'[1]ADD STROKES GAME 8 SPLENDIDO '!$A$13:$U$58,'[1]ADD STROKES GAME 8 SPLENDIDO '!O$5+2)-R21=4,6,IF(R$10+VLOOKUP($D21,'[1]ADD STROKES GAME 8 SPLENDIDO '!$A$13:$U$58,'[1]ADD STROKES GAME 8 SPLENDIDO '!O$5+2)-R21=5,7,IF(R$10+VLOOKUP($D21,'[1]ADD STROKES GAME 8 SPLENDIDO '!$A$13:$U$58,'[1]ADD STROKES GAME 8 SPLENDIDO '!O$5+2)-R21=-1,1,0)))))))</f>
        <v>2</v>
      </c>
      <c r="S22" s="94">
        <f>IF(S$10+VLOOKUP($D21,'[1]ADD STROKES GAME 8 SPLENDIDO '!$A$13:$U$58,'[1]ADD STROKES GAME 8 SPLENDIDO '!P$5+2)-S21=0,2,IF(S$10+VLOOKUP($D21,'[1]ADD STROKES GAME 8 SPLENDIDO '!$A$13:$U$58,'[1]ADD STROKES GAME 8 SPLENDIDO '!P$5+2)-S21=1,3,IF(S$10+VLOOKUP($D21,'[1]ADD STROKES GAME 8 SPLENDIDO '!$A$13:$U$58,'[1]ADD STROKES GAME 8 SPLENDIDO '!P$5+2)-S21=2,4,IF(S$10+VLOOKUP($D21,'[1]ADD STROKES GAME 8 SPLENDIDO '!$A$13:$U$58,'[1]ADD STROKES GAME 8 SPLENDIDO '!P$5+2)-S21=3,5,IF(S$10+VLOOKUP($D21,'[1]ADD STROKES GAME 8 SPLENDIDO '!$A$13:$U$58,'[1]ADD STROKES GAME 8 SPLENDIDO '!P$5+2)-S21=4,6,IF(S$10+VLOOKUP($D21,'[1]ADD STROKES GAME 8 SPLENDIDO '!$A$13:$U$58,'[1]ADD STROKES GAME 8 SPLENDIDO '!P$5+2)-S21=5,7,IF(S$10+VLOOKUP($D21,'[1]ADD STROKES GAME 8 SPLENDIDO '!$A$13:$U$58,'[1]ADD STROKES GAME 8 SPLENDIDO '!P$5+2)-S21=-1,1,0)))))))</f>
        <v>2</v>
      </c>
      <c r="T22" s="94">
        <f>IF(T$10+VLOOKUP($D21,'[1]ADD STROKES GAME 8 SPLENDIDO '!$A$13:$U$58,'[1]ADD STROKES GAME 8 SPLENDIDO '!Q$5+2)-T21=0,2,IF(T$10+VLOOKUP($D21,'[1]ADD STROKES GAME 8 SPLENDIDO '!$A$13:$U$58,'[1]ADD STROKES GAME 8 SPLENDIDO '!Q$5+2)-T21=1,3,IF(T$10+VLOOKUP($D21,'[1]ADD STROKES GAME 8 SPLENDIDO '!$A$13:$U$58,'[1]ADD STROKES GAME 8 SPLENDIDO '!Q$5+2)-T21=2,4,IF(T$10+VLOOKUP($D21,'[1]ADD STROKES GAME 8 SPLENDIDO '!$A$13:$U$58,'[1]ADD STROKES GAME 8 SPLENDIDO '!Q$5+2)-T21=3,5,IF(T$10+VLOOKUP($D21,'[1]ADD STROKES GAME 8 SPLENDIDO '!$A$13:$U$58,'[1]ADD STROKES GAME 8 SPLENDIDO '!Q$5+2)-T21=4,6,IF(T$10+VLOOKUP($D21,'[1]ADD STROKES GAME 8 SPLENDIDO '!$A$13:$U$58,'[1]ADD STROKES GAME 8 SPLENDIDO '!Q$5+2)-T21=5,7,IF(T$10+VLOOKUP($D21,'[1]ADD STROKES GAME 8 SPLENDIDO '!$A$13:$U$58,'[1]ADD STROKES GAME 8 SPLENDIDO '!Q$5+2)-T21=-1,1,0)))))))</f>
        <v>3</v>
      </c>
      <c r="U22" s="94">
        <f>IF(U$10+VLOOKUP($D21,'[1]ADD STROKES GAME 8 SPLENDIDO '!$A$13:$U$58,'[1]ADD STROKES GAME 8 SPLENDIDO '!R$5+2)-U21=0,2,IF(U$10+VLOOKUP($D21,'[1]ADD STROKES GAME 8 SPLENDIDO '!$A$13:$U$58,'[1]ADD STROKES GAME 8 SPLENDIDO '!R$5+2)-U21=1,3,IF(U$10+VLOOKUP($D21,'[1]ADD STROKES GAME 8 SPLENDIDO '!$A$13:$U$58,'[1]ADD STROKES GAME 8 SPLENDIDO '!R$5+2)-U21=2,4,IF(U$10+VLOOKUP($D21,'[1]ADD STROKES GAME 8 SPLENDIDO '!$A$13:$U$58,'[1]ADD STROKES GAME 8 SPLENDIDO '!R$5+2)-U21=3,5,IF(U$10+VLOOKUP($D21,'[1]ADD STROKES GAME 8 SPLENDIDO '!$A$13:$U$58,'[1]ADD STROKES GAME 8 SPLENDIDO '!R$5+2)-U21=4,6,IF(U$10+VLOOKUP($D21,'[1]ADD STROKES GAME 8 SPLENDIDO '!$A$13:$U$58,'[1]ADD STROKES GAME 8 SPLENDIDO '!R$5+2)-U21=5,7,IF(U$10+VLOOKUP($D21,'[1]ADD STROKES GAME 8 SPLENDIDO '!$A$13:$U$58,'[1]ADD STROKES GAME 8 SPLENDIDO '!R$5+2)-U21=-1,1,0)))))))</f>
        <v>2</v>
      </c>
      <c r="V22" s="94">
        <f>IF(V$10+VLOOKUP($D21,'[1]ADD STROKES GAME 8 SPLENDIDO '!$A$13:$U$58,'[1]ADD STROKES GAME 8 SPLENDIDO '!S$5+2)-V21=0,2,IF(V$10+VLOOKUP($D21,'[1]ADD STROKES GAME 8 SPLENDIDO '!$A$13:$U$58,'[1]ADD STROKES GAME 8 SPLENDIDO '!S$5+2)-V21=1,3,IF(V$10+VLOOKUP($D21,'[1]ADD STROKES GAME 8 SPLENDIDO '!$A$13:$U$58,'[1]ADD STROKES GAME 8 SPLENDIDO '!S$5+2)-V21=2,4,IF(V$10+VLOOKUP($D21,'[1]ADD STROKES GAME 8 SPLENDIDO '!$A$13:$U$58,'[1]ADD STROKES GAME 8 SPLENDIDO '!S$5+2)-V21=3,5,IF(V$10+VLOOKUP($D21,'[1]ADD STROKES GAME 8 SPLENDIDO '!$A$13:$U$58,'[1]ADD STROKES GAME 8 SPLENDIDO '!S$5+2)-V21=4,6,IF(V$10+VLOOKUP($D21,'[1]ADD STROKES GAME 8 SPLENDIDO '!$A$13:$U$58,'[1]ADD STROKES GAME 8 SPLENDIDO '!S$5+2)-V21=5,7,IF(V$10+VLOOKUP($D21,'[1]ADD STROKES GAME 8 SPLENDIDO '!$A$13:$U$58,'[1]ADD STROKES GAME 8 SPLENDIDO '!S$5+2)-V21=-1,1,0)))))))</f>
        <v>1</v>
      </c>
      <c r="W22" s="94">
        <f>IF(W$10+VLOOKUP($D21,'[1]ADD STROKES GAME 8 SPLENDIDO '!$A$13:$U$58,'[1]ADD STROKES GAME 8 SPLENDIDO '!T$5+2)-W21=0,2,IF(W$10+VLOOKUP($D21,'[1]ADD STROKES GAME 8 SPLENDIDO '!$A$13:$U$58,'[1]ADD STROKES GAME 8 SPLENDIDO '!T$5+2)-W21=1,3,IF(W$10+VLOOKUP($D21,'[1]ADD STROKES GAME 8 SPLENDIDO '!$A$13:$U$58,'[1]ADD STROKES GAME 8 SPLENDIDO '!T$5+2)-W21=2,4,IF(W$10+VLOOKUP($D21,'[1]ADD STROKES GAME 8 SPLENDIDO '!$A$13:$U$58,'[1]ADD STROKES GAME 8 SPLENDIDO '!T$5+2)-W21=3,5,IF(W$10+VLOOKUP($D21,'[1]ADD STROKES GAME 8 SPLENDIDO '!$A$13:$U$58,'[1]ADD STROKES GAME 8 SPLENDIDO '!T$5+2)-W21=4,6,IF(W$10+VLOOKUP($D21,'[1]ADD STROKES GAME 8 SPLENDIDO '!$A$13:$U$58,'[1]ADD STROKES GAME 8 SPLENDIDO '!T$5+2)-W21=5,7,IF(W$10+VLOOKUP($D21,'[1]ADD STROKES GAME 8 SPLENDIDO '!$A$13:$U$58,'[1]ADD STROKES GAME 8 SPLENDIDO '!T$5+2)-W21=-1,1,0)))))))</f>
        <v>3</v>
      </c>
      <c r="X22" s="94">
        <f>IF(X$10+VLOOKUP($D21,'[1]ADD STROKES GAME 8 SPLENDIDO '!$A$13:$U$58,'[1]ADD STROKES GAME 8 SPLENDIDO '!U$5+2)-X21=0,2,IF(X$10+VLOOKUP($D21,'[1]ADD STROKES GAME 8 SPLENDIDO '!$A$13:$U$58,'[1]ADD STROKES GAME 8 SPLENDIDO '!U$5+2)-X21=1,3,IF(X$10+VLOOKUP($D21,'[1]ADD STROKES GAME 8 SPLENDIDO '!$A$13:$U$58,'[1]ADD STROKES GAME 8 SPLENDIDO '!U$5+2)-X21=2,4,IF(X$10+VLOOKUP($D21,'[1]ADD STROKES GAME 8 SPLENDIDO '!$A$13:$U$58,'[1]ADD STROKES GAME 8 SPLENDIDO '!U$5+2)-X21=3,5,IF(X$10+VLOOKUP($D21,'[1]ADD STROKES GAME 8 SPLENDIDO '!$A$13:$U$58,'[1]ADD STROKES GAME 8 SPLENDIDO '!U$5+2)-X21=4,6,IF(X$10+VLOOKUP($D21,'[1]ADD STROKES GAME 8 SPLENDIDO '!$A$13:$U$58,'[1]ADD STROKES GAME 8 SPLENDIDO '!U$5+2)-X21=5,7,IF(X$10+VLOOKUP($D21,'[1]ADD STROKES GAME 8 SPLENDIDO '!$A$13:$U$58,'[1]ADD STROKES GAME 8 SPLENDIDO '!U$5+2)-X21=-1,1,0)))))))</f>
        <v>1</v>
      </c>
      <c r="Y22" s="94">
        <f t="shared" si="1"/>
        <v>17</v>
      </c>
      <c r="Z22" s="95">
        <f t="shared" si="2"/>
        <v>33</v>
      </c>
      <c r="AA22" s="19">
        <v>33</v>
      </c>
      <c r="AB22" s="19" t="s">
        <v>177</v>
      </c>
      <c r="AC22" s="91" t="s">
        <v>178</v>
      </c>
      <c r="AD22" s="19"/>
      <c r="AE22" s="19"/>
      <c r="AF22" s="19"/>
      <c r="AG22" s="19"/>
      <c r="AH22" s="19"/>
      <c r="AI22" s="19"/>
      <c r="AJ22" s="19"/>
      <c r="AK22" s="19"/>
    </row>
    <row r="23" spans="1:37" ht="15.75" x14ac:dyDescent="0.25">
      <c r="A23" s="2"/>
      <c r="B23" s="26" t="s">
        <v>236</v>
      </c>
      <c r="C23" s="88" t="s">
        <v>125</v>
      </c>
      <c r="D23" s="27">
        <v>30</v>
      </c>
      <c r="E23" s="89" t="s">
        <v>163</v>
      </c>
      <c r="F23" s="90">
        <v>5</v>
      </c>
      <c r="G23" s="90">
        <v>7</v>
      </c>
      <c r="H23" s="90">
        <v>5</v>
      </c>
      <c r="I23" s="90">
        <v>7</v>
      </c>
      <c r="J23" s="90">
        <v>6</v>
      </c>
      <c r="K23" s="90">
        <v>8</v>
      </c>
      <c r="L23" s="90">
        <v>6</v>
      </c>
      <c r="M23" s="90">
        <v>5</v>
      </c>
      <c r="N23" s="90">
        <v>7</v>
      </c>
      <c r="O23" s="58">
        <f>SUM(F23:N23)</f>
        <v>56</v>
      </c>
      <c r="P23" s="90">
        <v>5</v>
      </c>
      <c r="Q23" s="90">
        <v>7</v>
      </c>
      <c r="R23" s="90">
        <v>7</v>
      </c>
      <c r="S23" s="90">
        <v>6</v>
      </c>
      <c r="T23" s="90">
        <v>7</v>
      </c>
      <c r="U23" s="90">
        <v>5</v>
      </c>
      <c r="V23" s="90">
        <v>5</v>
      </c>
      <c r="W23" s="90">
        <v>4</v>
      </c>
      <c r="X23" s="90">
        <v>6</v>
      </c>
      <c r="Y23" s="58">
        <f>SUM(P23:X23)</f>
        <v>52</v>
      </c>
      <c r="Z23" s="59">
        <f t="shared" si="2"/>
        <v>108</v>
      </c>
      <c r="AC23" s="91"/>
      <c r="AD23" s="19"/>
      <c r="AE23" s="19"/>
      <c r="AF23" s="19"/>
      <c r="AG23" s="19"/>
      <c r="AH23" s="19"/>
      <c r="AI23" s="19"/>
      <c r="AJ23" s="19"/>
      <c r="AK23" s="19"/>
    </row>
    <row r="24" spans="1:37" ht="15.75" x14ac:dyDescent="0.25">
      <c r="A24" s="92"/>
      <c r="B24" s="93"/>
      <c r="C24" s="93"/>
      <c r="D24" s="28"/>
      <c r="E24" s="94" t="s">
        <v>164</v>
      </c>
      <c r="F24" s="94">
        <f>IF(F$10+VLOOKUP($D23,'[1]ADD STROKES GAME 8 SPLENDIDO '!$A$13:$U$58,'[1]ADD STROKES GAME 8 SPLENDIDO '!C$5+2)-F23=0,2,IF(F$10+VLOOKUP($D23,'[1]ADD STROKES GAME 8 SPLENDIDO '!$A$13:$U$58,'[1]ADD STROKES GAME 8 SPLENDIDO '!C$5+2)-F23=1,3,IF(F$10+VLOOKUP($D23,'[1]ADD STROKES GAME 8 SPLENDIDO '!$A$13:$U$58,'[1]ADD STROKES GAME 8 SPLENDIDO '!C$5+2)-F23=2,4,IF(F$10+VLOOKUP($D23,'[1]ADD STROKES GAME 8 SPLENDIDO '!$A$13:$U$58,'[1]ADD STROKES GAME 8 SPLENDIDO '!C$5+2)-F23=3,5,IF(F$10+VLOOKUP($D23,'[1]ADD STROKES GAME 8 SPLENDIDO '!$A$13:$U$58,'[1]ADD STROKES GAME 8 SPLENDIDO '!C$5+2)-F23=4,6,IF(F$10+VLOOKUP($D23,'[1]ADD STROKES GAME 8 SPLENDIDO '!$A$13:$U$58,'[1]ADD STROKES GAME 8 SPLENDIDO '!C$5+2)-F23=5,7,IF(F$10+VLOOKUP($D23,'[1]ADD STROKES GAME 8 SPLENDIDO '!$A$13:$U$58,'[1]ADD STROKES GAME 8 SPLENDIDO '!C$5+2)-F23=-1,1,0)))))))</f>
        <v>3</v>
      </c>
      <c r="G24" s="94">
        <f>IF(G$10+VLOOKUP($D23,'[1]ADD STROKES GAME 8 SPLENDIDO '!$A$13:$U$58,'[1]ADD STROKES GAME 8 SPLENDIDO '!D$5+2)-G23=0,2,IF(G$10+VLOOKUP($D23,'[1]ADD STROKES GAME 8 SPLENDIDO '!$A$13:$U$58,'[1]ADD STROKES GAME 8 SPLENDIDO '!D$5+2)-G23=1,3,IF(G$10+VLOOKUP($D23,'[1]ADD STROKES GAME 8 SPLENDIDO '!$A$13:$U$58,'[1]ADD STROKES GAME 8 SPLENDIDO '!D$5+2)-G23=2,4,IF(G$10+VLOOKUP($D23,'[1]ADD STROKES GAME 8 SPLENDIDO '!$A$13:$U$58,'[1]ADD STROKES GAME 8 SPLENDIDO '!D$5+2)-G23=3,5,IF(G$10+VLOOKUP($D23,'[1]ADD STROKES GAME 8 SPLENDIDO '!$A$13:$U$58,'[1]ADD STROKES GAME 8 SPLENDIDO '!D$5+2)-G23=4,6,IF(G$10+VLOOKUP($D23,'[1]ADD STROKES GAME 8 SPLENDIDO '!$A$13:$U$58,'[1]ADD STROKES GAME 8 SPLENDIDO '!D$5+2)-G23=5,7,IF(G$10+VLOOKUP($D23,'[1]ADD STROKES GAME 8 SPLENDIDO '!$A$13:$U$58,'[1]ADD STROKES GAME 8 SPLENDIDO '!D$5+2)-G23=-1,1,0)))))))</f>
        <v>2</v>
      </c>
      <c r="H24" s="94">
        <f>IF(H$10+VLOOKUP($D23,'[1]ADD STROKES GAME 8 SPLENDIDO '!$A$13:$U$58,'[1]ADD STROKES GAME 8 SPLENDIDO '!E$5+2)-H23=0,2,IF(H$10+VLOOKUP($D23,'[1]ADD STROKES GAME 8 SPLENDIDO '!$A$13:$U$58,'[1]ADD STROKES GAME 8 SPLENDIDO '!E$5+2)-H23=1,3,IF(H$10+VLOOKUP($D23,'[1]ADD STROKES GAME 8 SPLENDIDO '!$A$13:$U$58,'[1]ADD STROKES GAME 8 SPLENDIDO '!E$5+2)-H23=2,4,IF(H$10+VLOOKUP($D23,'[1]ADD STROKES GAME 8 SPLENDIDO '!$A$13:$U$58,'[1]ADD STROKES GAME 8 SPLENDIDO '!E$5+2)-H23=3,5,IF(H$10+VLOOKUP($D23,'[1]ADD STROKES GAME 8 SPLENDIDO '!$A$13:$U$58,'[1]ADD STROKES GAME 8 SPLENDIDO '!E$5+2)-H23=4,6,IF(H$10+VLOOKUP($D23,'[1]ADD STROKES GAME 8 SPLENDIDO '!$A$13:$U$58,'[1]ADD STROKES GAME 8 SPLENDIDO '!E$5+2)-H23=5,7,IF(H$10+VLOOKUP($D23,'[1]ADD STROKES GAME 8 SPLENDIDO '!$A$13:$U$58,'[1]ADD STROKES GAME 8 SPLENDIDO '!E$5+2)-H23=-1,1,0)))))))</f>
        <v>2</v>
      </c>
      <c r="I24" s="94">
        <f>IF(I$10+VLOOKUP($D23,'[1]ADD STROKES GAME 8 SPLENDIDO '!$A$13:$U$58,'[1]ADD STROKES GAME 8 SPLENDIDO '!F$5+2)-I23=0,2,IF(I$10+VLOOKUP($D23,'[1]ADD STROKES GAME 8 SPLENDIDO '!$A$13:$U$58,'[1]ADD STROKES GAME 8 SPLENDIDO '!F$5+2)-I23=1,3,IF(I$10+VLOOKUP($D23,'[1]ADD STROKES GAME 8 SPLENDIDO '!$A$13:$U$58,'[1]ADD STROKES GAME 8 SPLENDIDO '!F$5+2)-I23=2,4,IF(I$10+VLOOKUP($D23,'[1]ADD STROKES GAME 8 SPLENDIDO '!$A$13:$U$58,'[1]ADD STROKES GAME 8 SPLENDIDO '!F$5+2)-I23=3,5,IF(I$10+VLOOKUP($D23,'[1]ADD STROKES GAME 8 SPLENDIDO '!$A$13:$U$58,'[1]ADD STROKES GAME 8 SPLENDIDO '!F$5+2)-I23=4,6,IF(I$10+VLOOKUP($D23,'[1]ADD STROKES GAME 8 SPLENDIDO '!$A$13:$U$58,'[1]ADD STROKES GAME 8 SPLENDIDO '!F$5+2)-I23=5,7,IF(I$10+VLOOKUP($D23,'[1]ADD STROKES GAME 8 SPLENDIDO '!$A$13:$U$58,'[1]ADD STROKES GAME 8 SPLENDIDO '!F$5+2)-I23=-1,1,0)))))))</f>
        <v>1</v>
      </c>
      <c r="J24" s="94">
        <f>IF(J$10+VLOOKUP($D23,'[1]ADD STROKES GAME 8 SPLENDIDO '!$A$13:$U$58,'[1]ADD STROKES GAME 8 SPLENDIDO '!G$5+2)-J23=0,2,IF(J$10+VLOOKUP($D23,'[1]ADD STROKES GAME 8 SPLENDIDO '!$A$13:$U$58,'[1]ADD STROKES GAME 8 SPLENDIDO '!G$5+2)-J23=1,3,IF(J$10+VLOOKUP($D23,'[1]ADD STROKES GAME 8 SPLENDIDO '!$A$13:$U$58,'[1]ADD STROKES GAME 8 SPLENDIDO '!G$5+2)-J23=2,4,IF(J$10+VLOOKUP($D23,'[1]ADD STROKES GAME 8 SPLENDIDO '!$A$13:$U$58,'[1]ADD STROKES GAME 8 SPLENDIDO '!G$5+2)-J23=3,5,IF(J$10+VLOOKUP($D23,'[1]ADD STROKES GAME 8 SPLENDIDO '!$A$13:$U$58,'[1]ADD STROKES GAME 8 SPLENDIDO '!G$5+2)-J23=4,6,IF(J$10+VLOOKUP($D23,'[1]ADD STROKES GAME 8 SPLENDIDO '!$A$13:$U$58,'[1]ADD STROKES GAME 8 SPLENDIDO '!G$5+2)-J23=5,7,IF(J$10+VLOOKUP($D23,'[1]ADD STROKES GAME 8 SPLENDIDO '!$A$13:$U$58,'[1]ADD STROKES GAME 8 SPLENDIDO '!G$5+2)-J23=-1,1,0)))))))</f>
        <v>2</v>
      </c>
      <c r="K24" s="94">
        <f>IF(K$10+VLOOKUP($D23,'[1]ADD STROKES GAME 8 SPLENDIDO '!$A$13:$U$58,'[1]ADD STROKES GAME 8 SPLENDIDO '!H$5+2)-K23=0,2,IF(K$10+VLOOKUP($D23,'[1]ADD STROKES GAME 8 SPLENDIDO '!$A$13:$U$58,'[1]ADD STROKES GAME 8 SPLENDIDO '!H$5+2)-K23=1,3,IF(K$10+VLOOKUP($D23,'[1]ADD STROKES GAME 8 SPLENDIDO '!$A$13:$U$58,'[1]ADD STROKES GAME 8 SPLENDIDO '!H$5+2)-K23=2,4,IF(K$10+VLOOKUP($D23,'[1]ADD STROKES GAME 8 SPLENDIDO '!$A$13:$U$58,'[1]ADD STROKES GAME 8 SPLENDIDO '!H$5+2)-K23=3,5,IF(K$10+VLOOKUP($D23,'[1]ADD STROKES GAME 8 SPLENDIDO '!$A$13:$U$58,'[1]ADD STROKES GAME 8 SPLENDIDO '!H$5+2)-K23=4,6,IF(K$10+VLOOKUP($D23,'[1]ADD STROKES GAME 8 SPLENDIDO '!$A$13:$U$58,'[1]ADD STROKES GAME 8 SPLENDIDO '!H$5+2)-K23=5,7,IF(K$10+VLOOKUP($D23,'[1]ADD STROKES GAME 8 SPLENDIDO '!$A$13:$U$58,'[1]ADD STROKES GAME 8 SPLENDIDO '!H$5+2)-K23=-1,1,0)))))))</f>
        <v>0</v>
      </c>
      <c r="L24" s="94">
        <f>IF(L$10+VLOOKUP($D23,'[1]ADD STROKES GAME 8 SPLENDIDO '!$A$13:$U$58,'[1]ADD STROKES GAME 8 SPLENDIDO '!I$5+2)-L23=0,2,IF(L$10+VLOOKUP($D23,'[1]ADD STROKES GAME 8 SPLENDIDO '!$A$13:$U$58,'[1]ADD STROKES GAME 8 SPLENDIDO '!I$5+2)-L23=1,3,IF(L$10+VLOOKUP($D23,'[1]ADD STROKES GAME 8 SPLENDIDO '!$A$13:$U$58,'[1]ADD STROKES GAME 8 SPLENDIDO '!I$5+2)-L23=2,4,IF(L$10+VLOOKUP($D23,'[1]ADD STROKES GAME 8 SPLENDIDO '!$A$13:$U$58,'[1]ADD STROKES GAME 8 SPLENDIDO '!I$5+2)-L23=3,5,IF(L$10+VLOOKUP($D23,'[1]ADD STROKES GAME 8 SPLENDIDO '!$A$13:$U$58,'[1]ADD STROKES GAME 8 SPLENDIDO '!I$5+2)-L23=4,6,IF(L$10+VLOOKUP($D23,'[1]ADD STROKES GAME 8 SPLENDIDO '!$A$13:$U$58,'[1]ADD STROKES GAME 8 SPLENDIDO '!I$5+2)-L23=5,7,IF(L$10+VLOOKUP($D23,'[1]ADD STROKES GAME 8 SPLENDIDO '!$A$13:$U$58,'[1]ADD STROKES GAME 8 SPLENDIDO '!I$5+2)-L23=-1,1,0)))))))</f>
        <v>1</v>
      </c>
      <c r="M24" s="94">
        <f>IF(M$10+VLOOKUP($D23,'[1]ADD STROKES GAME 8 SPLENDIDO '!$A$13:$U$58,'[1]ADD STROKES GAME 8 SPLENDIDO '!J$5+2)-M23=0,2,IF(M$10+VLOOKUP($D23,'[1]ADD STROKES GAME 8 SPLENDIDO '!$A$13:$U$58,'[1]ADD STROKES GAME 8 SPLENDIDO '!J$5+2)-M23=1,3,IF(M$10+VLOOKUP($D23,'[1]ADD STROKES GAME 8 SPLENDIDO '!$A$13:$U$58,'[1]ADD STROKES GAME 8 SPLENDIDO '!J$5+2)-M23=2,4,IF(M$10+VLOOKUP($D23,'[1]ADD STROKES GAME 8 SPLENDIDO '!$A$13:$U$58,'[1]ADD STROKES GAME 8 SPLENDIDO '!J$5+2)-M23=3,5,IF(M$10+VLOOKUP($D23,'[1]ADD STROKES GAME 8 SPLENDIDO '!$A$13:$U$58,'[1]ADD STROKES GAME 8 SPLENDIDO '!J$5+2)-M23=4,6,IF(M$10+VLOOKUP($D23,'[1]ADD STROKES GAME 8 SPLENDIDO '!$A$13:$U$58,'[1]ADD STROKES GAME 8 SPLENDIDO '!J$5+2)-M23=5,7,IF(M$10+VLOOKUP($D23,'[1]ADD STROKES GAME 8 SPLENDIDO '!$A$13:$U$58,'[1]ADD STROKES GAME 8 SPLENDIDO '!J$5+2)-M23=-1,1,0)))))))</f>
        <v>2</v>
      </c>
      <c r="N24" s="94">
        <f>IF(N$10+VLOOKUP($D23,'[1]ADD STROKES GAME 8 SPLENDIDO '!$A$13:$U$58,'[1]ADD STROKES GAME 8 SPLENDIDO '!K$5+2)-N23=0,2,IF(N$10+VLOOKUP($D23,'[1]ADD STROKES GAME 8 SPLENDIDO '!$A$13:$U$58,'[1]ADD STROKES GAME 8 SPLENDIDO '!K$5+2)-N23=1,3,IF(N$10+VLOOKUP($D23,'[1]ADD STROKES GAME 8 SPLENDIDO '!$A$13:$U$58,'[1]ADD STROKES GAME 8 SPLENDIDO '!K$5+2)-N23=2,4,IF(N$10+VLOOKUP($D23,'[1]ADD STROKES GAME 8 SPLENDIDO '!$A$13:$U$58,'[1]ADD STROKES GAME 8 SPLENDIDO '!K$5+2)-N23=3,5,IF(N$10+VLOOKUP($D23,'[1]ADD STROKES GAME 8 SPLENDIDO '!$A$13:$U$58,'[1]ADD STROKES GAME 8 SPLENDIDO '!K$5+2)-N23=4,6,IF(N$10+VLOOKUP($D23,'[1]ADD STROKES GAME 8 SPLENDIDO '!$A$13:$U$58,'[1]ADD STROKES GAME 8 SPLENDIDO '!K$5+2)-N23=5,7,IF(N$10+VLOOKUP($D23,'[1]ADD STROKES GAME 8 SPLENDIDO '!$A$13:$U$58,'[1]ADD STROKES GAME 8 SPLENDIDO '!K$5+2)-N23=-1,1,0)))))))</f>
        <v>1</v>
      </c>
      <c r="O24" s="94">
        <f t="shared" si="0"/>
        <v>14</v>
      </c>
      <c r="P24" s="94">
        <f>IF(P$10+VLOOKUP($D23,'[1]ADD STROKES GAME 8 SPLENDIDO '!$A$13:$U$58,'[1]ADD STROKES GAME 8 SPLENDIDO '!M$5+2)-P23=0,2,IF(P$10+VLOOKUP($D23,'[1]ADD STROKES GAME 8 SPLENDIDO '!$A$13:$U$58,'[1]ADD STROKES GAME 8 SPLENDIDO '!M$5+2)-P23=1,3,IF(P$10+VLOOKUP($D23,'[1]ADD STROKES GAME 8 SPLENDIDO '!$A$13:$U$58,'[1]ADD STROKES GAME 8 SPLENDIDO '!M$5+2)-P23=2,4,IF(P$10+VLOOKUP($D23,'[1]ADD STROKES GAME 8 SPLENDIDO '!$A$13:$U$58,'[1]ADD STROKES GAME 8 SPLENDIDO '!M$5+2)-P23=3,5,IF(P$10+VLOOKUP($D23,'[1]ADD STROKES GAME 8 SPLENDIDO '!$A$13:$U$58,'[1]ADD STROKES GAME 8 SPLENDIDO '!M$5+2)-P23=4,6,IF(P$10+VLOOKUP($D23,'[1]ADD STROKES GAME 8 SPLENDIDO '!$A$13:$U$58,'[1]ADD STROKES GAME 8 SPLENDIDO '!M$5+2)-P23=5,7,IF(P$10+VLOOKUP($D23,'[1]ADD STROKES GAME 8 SPLENDIDO '!$A$13:$U$58,'[1]ADD STROKES GAME 8 SPLENDIDO '!M$5+2)-P23=-1,1,0)))))))</f>
        <v>3</v>
      </c>
      <c r="Q24" s="94">
        <f>IF(Q$10+VLOOKUP($D23,'[1]ADD STROKES GAME 8 SPLENDIDO '!$A$13:$U$58,'[1]ADD STROKES GAME 8 SPLENDIDO '!N$5+2)-Q23=0,2,IF(Q$10+VLOOKUP($D23,'[1]ADD STROKES GAME 8 SPLENDIDO '!$A$13:$U$58,'[1]ADD STROKES GAME 8 SPLENDIDO '!N$5+2)-Q23=1,3,IF(Q$10+VLOOKUP($D23,'[1]ADD STROKES GAME 8 SPLENDIDO '!$A$13:$U$58,'[1]ADD STROKES GAME 8 SPLENDIDO '!N$5+2)-Q23=2,4,IF(Q$10+VLOOKUP($D23,'[1]ADD STROKES GAME 8 SPLENDIDO '!$A$13:$U$58,'[1]ADD STROKES GAME 8 SPLENDIDO '!N$5+2)-Q23=3,5,IF(Q$10+VLOOKUP($D23,'[1]ADD STROKES GAME 8 SPLENDIDO '!$A$13:$U$58,'[1]ADD STROKES GAME 8 SPLENDIDO '!N$5+2)-Q23=4,6,IF(Q$10+VLOOKUP($D23,'[1]ADD STROKES GAME 8 SPLENDIDO '!$A$13:$U$58,'[1]ADD STROKES GAME 8 SPLENDIDO '!N$5+2)-Q23=5,7,IF(Q$10+VLOOKUP($D23,'[1]ADD STROKES GAME 8 SPLENDIDO '!$A$13:$U$58,'[1]ADD STROKES GAME 8 SPLENDIDO '!N$5+2)-Q23=-1,1,0)))))))</f>
        <v>1</v>
      </c>
      <c r="R24" s="94">
        <f>IF(R$10+VLOOKUP($D23,'[1]ADD STROKES GAME 8 SPLENDIDO '!$A$13:$U$58,'[1]ADD STROKES GAME 8 SPLENDIDO '!O$5+2)-R23=0,2,IF(R$10+VLOOKUP($D23,'[1]ADD STROKES GAME 8 SPLENDIDO '!$A$13:$U$58,'[1]ADD STROKES GAME 8 SPLENDIDO '!O$5+2)-R23=1,3,IF(R$10+VLOOKUP($D23,'[1]ADD STROKES GAME 8 SPLENDIDO '!$A$13:$U$58,'[1]ADD STROKES GAME 8 SPLENDIDO '!O$5+2)-R23=2,4,IF(R$10+VLOOKUP($D23,'[1]ADD STROKES GAME 8 SPLENDIDO '!$A$13:$U$58,'[1]ADD STROKES GAME 8 SPLENDIDO '!O$5+2)-R23=3,5,IF(R$10+VLOOKUP($D23,'[1]ADD STROKES GAME 8 SPLENDIDO '!$A$13:$U$58,'[1]ADD STROKES GAME 8 SPLENDIDO '!O$5+2)-R23=4,6,IF(R$10+VLOOKUP($D23,'[1]ADD STROKES GAME 8 SPLENDIDO '!$A$13:$U$58,'[1]ADD STROKES GAME 8 SPLENDIDO '!O$5+2)-R23=5,7,IF(R$10+VLOOKUP($D23,'[1]ADD STROKES GAME 8 SPLENDIDO '!$A$13:$U$58,'[1]ADD STROKES GAME 8 SPLENDIDO '!O$5+2)-R23=-1,1,0)))))))</f>
        <v>1</v>
      </c>
      <c r="S24" s="94">
        <f>IF(S$10+VLOOKUP($D23,'[1]ADD STROKES GAME 8 SPLENDIDO '!$A$13:$U$58,'[1]ADD STROKES GAME 8 SPLENDIDO '!P$5+2)-S23=0,2,IF(S$10+VLOOKUP($D23,'[1]ADD STROKES GAME 8 SPLENDIDO '!$A$13:$U$58,'[1]ADD STROKES GAME 8 SPLENDIDO '!P$5+2)-S23=1,3,IF(S$10+VLOOKUP($D23,'[1]ADD STROKES GAME 8 SPLENDIDO '!$A$13:$U$58,'[1]ADD STROKES GAME 8 SPLENDIDO '!P$5+2)-S23=2,4,IF(S$10+VLOOKUP($D23,'[1]ADD STROKES GAME 8 SPLENDIDO '!$A$13:$U$58,'[1]ADD STROKES GAME 8 SPLENDIDO '!P$5+2)-S23=3,5,IF(S$10+VLOOKUP($D23,'[1]ADD STROKES GAME 8 SPLENDIDO '!$A$13:$U$58,'[1]ADD STROKES GAME 8 SPLENDIDO '!P$5+2)-S23=4,6,IF(S$10+VLOOKUP($D23,'[1]ADD STROKES GAME 8 SPLENDIDO '!$A$13:$U$58,'[1]ADD STROKES GAME 8 SPLENDIDO '!P$5+2)-S23=5,7,IF(S$10+VLOOKUP($D23,'[1]ADD STROKES GAME 8 SPLENDIDO '!$A$13:$U$58,'[1]ADD STROKES GAME 8 SPLENDIDO '!P$5+2)-S23=-1,1,0)))))))</f>
        <v>2</v>
      </c>
      <c r="T24" s="94">
        <f>IF(T$10+VLOOKUP($D23,'[1]ADD STROKES GAME 8 SPLENDIDO '!$A$13:$U$58,'[1]ADD STROKES GAME 8 SPLENDIDO '!Q$5+2)-T23=0,2,IF(T$10+VLOOKUP($D23,'[1]ADD STROKES GAME 8 SPLENDIDO '!$A$13:$U$58,'[1]ADD STROKES GAME 8 SPLENDIDO '!Q$5+2)-T23=1,3,IF(T$10+VLOOKUP($D23,'[1]ADD STROKES GAME 8 SPLENDIDO '!$A$13:$U$58,'[1]ADD STROKES GAME 8 SPLENDIDO '!Q$5+2)-T23=2,4,IF(T$10+VLOOKUP($D23,'[1]ADD STROKES GAME 8 SPLENDIDO '!$A$13:$U$58,'[1]ADD STROKES GAME 8 SPLENDIDO '!Q$5+2)-T23=3,5,IF(T$10+VLOOKUP($D23,'[1]ADD STROKES GAME 8 SPLENDIDO '!$A$13:$U$58,'[1]ADD STROKES GAME 8 SPLENDIDO '!Q$5+2)-T23=4,6,IF(T$10+VLOOKUP($D23,'[1]ADD STROKES GAME 8 SPLENDIDO '!$A$13:$U$58,'[1]ADD STROKES GAME 8 SPLENDIDO '!Q$5+2)-T23=5,7,IF(T$10+VLOOKUP($D23,'[1]ADD STROKES GAME 8 SPLENDIDO '!$A$13:$U$58,'[1]ADD STROKES GAME 8 SPLENDIDO '!Q$5+2)-T23=-1,1,0)))))))</f>
        <v>1</v>
      </c>
      <c r="U24" s="94">
        <f>IF(U$10+VLOOKUP($D23,'[1]ADD STROKES GAME 8 SPLENDIDO '!$A$13:$U$58,'[1]ADD STROKES GAME 8 SPLENDIDO '!R$5+2)-U23=0,2,IF(U$10+VLOOKUP($D23,'[1]ADD STROKES GAME 8 SPLENDIDO '!$A$13:$U$58,'[1]ADD STROKES GAME 8 SPLENDIDO '!R$5+2)-U23=1,3,IF(U$10+VLOOKUP($D23,'[1]ADD STROKES GAME 8 SPLENDIDO '!$A$13:$U$58,'[1]ADD STROKES GAME 8 SPLENDIDO '!R$5+2)-U23=2,4,IF(U$10+VLOOKUP($D23,'[1]ADD STROKES GAME 8 SPLENDIDO '!$A$13:$U$58,'[1]ADD STROKES GAME 8 SPLENDIDO '!R$5+2)-U23=3,5,IF(U$10+VLOOKUP($D23,'[1]ADD STROKES GAME 8 SPLENDIDO '!$A$13:$U$58,'[1]ADD STROKES GAME 8 SPLENDIDO '!R$5+2)-U23=4,6,IF(U$10+VLOOKUP($D23,'[1]ADD STROKES GAME 8 SPLENDIDO '!$A$13:$U$58,'[1]ADD STROKES GAME 8 SPLENDIDO '!R$5+2)-U23=5,7,IF(U$10+VLOOKUP($D23,'[1]ADD STROKES GAME 8 SPLENDIDO '!$A$13:$U$58,'[1]ADD STROKES GAME 8 SPLENDIDO '!R$5+2)-U23=-1,1,0)))))))</f>
        <v>1</v>
      </c>
      <c r="V24" s="94">
        <f>IF(V$10+VLOOKUP($D23,'[1]ADD STROKES GAME 8 SPLENDIDO '!$A$13:$U$58,'[1]ADD STROKES GAME 8 SPLENDIDO '!S$5+2)-V23=0,2,IF(V$10+VLOOKUP($D23,'[1]ADD STROKES GAME 8 SPLENDIDO '!$A$13:$U$58,'[1]ADD STROKES GAME 8 SPLENDIDO '!S$5+2)-V23=1,3,IF(V$10+VLOOKUP($D23,'[1]ADD STROKES GAME 8 SPLENDIDO '!$A$13:$U$58,'[1]ADD STROKES GAME 8 SPLENDIDO '!S$5+2)-V23=2,4,IF(V$10+VLOOKUP($D23,'[1]ADD STROKES GAME 8 SPLENDIDO '!$A$13:$U$58,'[1]ADD STROKES GAME 8 SPLENDIDO '!S$5+2)-V23=3,5,IF(V$10+VLOOKUP($D23,'[1]ADD STROKES GAME 8 SPLENDIDO '!$A$13:$U$58,'[1]ADD STROKES GAME 8 SPLENDIDO '!S$5+2)-V23=4,6,IF(V$10+VLOOKUP($D23,'[1]ADD STROKES GAME 8 SPLENDIDO '!$A$13:$U$58,'[1]ADD STROKES GAME 8 SPLENDIDO '!S$5+2)-V23=5,7,IF(V$10+VLOOKUP($D23,'[1]ADD STROKES GAME 8 SPLENDIDO '!$A$13:$U$58,'[1]ADD STROKES GAME 8 SPLENDIDO '!S$5+2)-V23=-1,1,0)))))))</f>
        <v>2</v>
      </c>
      <c r="W24" s="94">
        <f>IF(W$10+VLOOKUP($D23,'[1]ADD STROKES GAME 8 SPLENDIDO '!$A$13:$U$58,'[1]ADD STROKES GAME 8 SPLENDIDO '!T$5+2)-W23=0,2,IF(W$10+VLOOKUP($D23,'[1]ADD STROKES GAME 8 SPLENDIDO '!$A$13:$U$58,'[1]ADD STROKES GAME 8 SPLENDIDO '!T$5+2)-W23=1,3,IF(W$10+VLOOKUP($D23,'[1]ADD STROKES GAME 8 SPLENDIDO '!$A$13:$U$58,'[1]ADD STROKES GAME 8 SPLENDIDO '!T$5+2)-W23=2,4,IF(W$10+VLOOKUP($D23,'[1]ADD STROKES GAME 8 SPLENDIDO '!$A$13:$U$58,'[1]ADD STROKES GAME 8 SPLENDIDO '!T$5+2)-W23=3,5,IF(W$10+VLOOKUP($D23,'[1]ADD STROKES GAME 8 SPLENDIDO '!$A$13:$U$58,'[1]ADD STROKES GAME 8 SPLENDIDO '!T$5+2)-W23=4,6,IF(W$10+VLOOKUP($D23,'[1]ADD STROKES GAME 8 SPLENDIDO '!$A$13:$U$58,'[1]ADD STROKES GAME 8 SPLENDIDO '!T$5+2)-W23=5,7,IF(W$10+VLOOKUP($D23,'[1]ADD STROKES GAME 8 SPLENDIDO '!$A$13:$U$58,'[1]ADD STROKES GAME 8 SPLENDIDO '!T$5+2)-W23=-1,1,0)))))))</f>
        <v>3</v>
      </c>
      <c r="X24" s="94">
        <f>IF(X$10+VLOOKUP($D23,'[1]ADD STROKES GAME 8 SPLENDIDO '!$A$13:$U$58,'[1]ADD STROKES GAME 8 SPLENDIDO '!U$5+2)-X23=0,2,IF(X$10+VLOOKUP($D23,'[1]ADD STROKES GAME 8 SPLENDIDO '!$A$13:$U$58,'[1]ADD STROKES GAME 8 SPLENDIDO '!U$5+2)-X23=1,3,IF(X$10+VLOOKUP($D23,'[1]ADD STROKES GAME 8 SPLENDIDO '!$A$13:$U$58,'[1]ADD STROKES GAME 8 SPLENDIDO '!U$5+2)-X23=2,4,IF(X$10+VLOOKUP($D23,'[1]ADD STROKES GAME 8 SPLENDIDO '!$A$13:$U$58,'[1]ADD STROKES GAME 8 SPLENDIDO '!U$5+2)-X23=3,5,IF(X$10+VLOOKUP($D23,'[1]ADD STROKES GAME 8 SPLENDIDO '!$A$13:$U$58,'[1]ADD STROKES GAME 8 SPLENDIDO '!U$5+2)-X23=4,6,IF(X$10+VLOOKUP($D23,'[1]ADD STROKES GAME 8 SPLENDIDO '!$A$13:$U$58,'[1]ADD STROKES GAME 8 SPLENDIDO '!U$5+2)-X23=5,7,IF(X$10+VLOOKUP($D23,'[1]ADD STROKES GAME 8 SPLENDIDO '!$A$13:$U$58,'[1]ADD STROKES GAME 8 SPLENDIDO '!U$5+2)-X23=-1,1,0)))))))</f>
        <v>3</v>
      </c>
      <c r="Y24" s="94">
        <f t="shared" si="1"/>
        <v>17</v>
      </c>
      <c r="Z24" s="95">
        <f t="shared" si="2"/>
        <v>31</v>
      </c>
      <c r="AA24" s="19">
        <v>31</v>
      </c>
      <c r="AB24" s="19" t="s">
        <v>165</v>
      </c>
      <c r="AC24" s="91" t="s">
        <v>166</v>
      </c>
    </row>
    <row r="25" spans="1:37" ht="15.75" x14ac:dyDescent="0.25">
      <c r="A25" s="2"/>
      <c r="B25" s="26" t="s">
        <v>126</v>
      </c>
      <c r="C25" s="88" t="s">
        <v>125</v>
      </c>
      <c r="D25" s="27">
        <v>16</v>
      </c>
      <c r="E25" s="89" t="s">
        <v>163</v>
      </c>
      <c r="F25" s="90">
        <v>7</v>
      </c>
      <c r="G25" s="90">
        <v>7</v>
      </c>
      <c r="H25" s="90">
        <v>4</v>
      </c>
      <c r="I25" s="90">
        <v>7</v>
      </c>
      <c r="J25" s="90">
        <v>7</v>
      </c>
      <c r="K25" s="90">
        <v>5</v>
      </c>
      <c r="L25" s="90">
        <v>7</v>
      </c>
      <c r="M25" s="90">
        <v>3</v>
      </c>
      <c r="N25" s="90">
        <v>5</v>
      </c>
      <c r="O25" s="58">
        <f>SUM(F25:N25)</f>
        <v>52</v>
      </c>
      <c r="P25" s="90">
        <v>5</v>
      </c>
      <c r="Q25" s="90">
        <v>6</v>
      </c>
      <c r="R25" s="90">
        <v>6</v>
      </c>
      <c r="S25" s="90">
        <v>7</v>
      </c>
      <c r="T25" s="90">
        <v>6</v>
      </c>
      <c r="U25" s="90">
        <v>3</v>
      </c>
      <c r="V25" s="90">
        <v>4</v>
      </c>
      <c r="W25" s="90">
        <v>3</v>
      </c>
      <c r="X25" s="90">
        <v>7</v>
      </c>
      <c r="Y25" s="58">
        <f>SUM(P25:X25)</f>
        <v>47</v>
      </c>
      <c r="Z25" s="59">
        <f t="shared" si="2"/>
        <v>99</v>
      </c>
      <c r="AC25" s="91"/>
      <c r="AD25" s="19"/>
      <c r="AE25" s="19"/>
      <c r="AF25" s="19"/>
      <c r="AG25" s="19"/>
      <c r="AH25" s="19"/>
      <c r="AI25" s="19"/>
      <c r="AJ25" s="19"/>
      <c r="AK25" s="19"/>
    </row>
    <row r="26" spans="1:37" ht="15.75" x14ac:dyDescent="0.25">
      <c r="A26" s="92"/>
      <c r="B26" s="93"/>
      <c r="C26" s="93"/>
      <c r="D26" s="28"/>
      <c r="E26" s="94" t="s">
        <v>164</v>
      </c>
      <c r="F26" s="94">
        <f>IF(F$10+VLOOKUP($D25,'[1]ADD STROKES GAME 8 SPLENDIDO '!$A$13:$U$58,'[1]ADD STROKES GAME 8 SPLENDIDO '!C$5+2)-F25=0,2,IF(F$10+VLOOKUP($D25,'[1]ADD STROKES GAME 8 SPLENDIDO '!$A$13:$U$58,'[1]ADD STROKES GAME 8 SPLENDIDO '!C$5+2)-F25=1,3,IF(F$10+VLOOKUP($D25,'[1]ADD STROKES GAME 8 SPLENDIDO '!$A$13:$U$58,'[1]ADD STROKES GAME 8 SPLENDIDO '!C$5+2)-F25=2,4,IF(F$10+VLOOKUP($D25,'[1]ADD STROKES GAME 8 SPLENDIDO '!$A$13:$U$58,'[1]ADD STROKES GAME 8 SPLENDIDO '!C$5+2)-F25=3,5,IF(F$10+VLOOKUP($D25,'[1]ADD STROKES GAME 8 SPLENDIDO '!$A$13:$U$58,'[1]ADD STROKES GAME 8 SPLENDIDO '!C$5+2)-F25=4,6,IF(F$10+VLOOKUP($D25,'[1]ADD STROKES GAME 8 SPLENDIDO '!$A$13:$U$58,'[1]ADD STROKES GAME 8 SPLENDIDO '!C$5+2)-F25=5,7,IF(F$10+VLOOKUP($D25,'[1]ADD STROKES GAME 8 SPLENDIDO '!$A$13:$U$58,'[1]ADD STROKES GAME 8 SPLENDIDO '!C$5+2)-F25=-1,1,0)))))))</f>
        <v>1</v>
      </c>
      <c r="G26" s="94">
        <f>IF(G$10+VLOOKUP($D25,'[1]ADD STROKES GAME 8 SPLENDIDO '!$A$13:$U$58,'[1]ADD STROKES GAME 8 SPLENDIDO '!D$5+2)-G25=0,2,IF(G$10+VLOOKUP($D25,'[1]ADD STROKES GAME 8 SPLENDIDO '!$A$13:$U$58,'[1]ADD STROKES GAME 8 SPLENDIDO '!D$5+2)-G25=1,3,IF(G$10+VLOOKUP($D25,'[1]ADD STROKES GAME 8 SPLENDIDO '!$A$13:$U$58,'[1]ADD STROKES GAME 8 SPLENDIDO '!D$5+2)-G25=2,4,IF(G$10+VLOOKUP($D25,'[1]ADD STROKES GAME 8 SPLENDIDO '!$A$13:$U$58,'[1]ADD STROKES GAME 8 SPLENDIDO '!D$5+2)-G25=3,5,IF(G$10+VLOOKUP($D25,'[1]ADD STROKES GAME 8 SPLENDIDO '!$A$13:$U$58,'[1]ADD STROKES GAME 8 SPLENDIDO '!D$5+2)-G25=4,6,IF(G$10+VLOOKUP($D25,'[1]ADD STROKES GAME 8 SPLENDIDO '!$A$13:$U$58,'[1]ADD STROKES GAME 8 SPLENDIDO '!D$5+2)-G25=5,7,IF(G$10+VLOOKUP($D25,'[1]ADD STROKES GAME 8 SPLENDIDO '!$A$13:$U$58,'[1]ADD STROKES GAME 8 SPLENDIDO '!D$5+2)-G25=-1,1,0)))))))</f>
        <v>1</v>
      </c>
      <c r="H26" s="94">
        <f>IF(H$10+VLOOKUP($D25,'[1]ADD STROKES GAME 8 SPLENDIDO '!$A$13:$U$58,'[1]ADD STROKES GAME 8 SPLENDIDO '!E$5+2)-H25=0,2,IF(H$10+VLOOKUP($D25,'[1]ADD STROKES GAME 8 SPLENDIDO '!$A$13:$U$58,'[1]ADD STROKES GAME 8 SPLENDIDO '!E$5+2)-H25=1,3,IF(H$10+VLOOKUP($D25,'[1]ADD STROKES GAME 8 SPLENDIDO '!$A$13:$U$58,'[1]ADD STROKES GAME 8 SPLENDIDO '!E$5+2)-H25=2,4,IF(H$10+VLOOKUP($D25,'[1]ADD STROKES GAME 8 SPLENDIDO '!$A$13:$U$58,'[1]ADD STROKES GAME 8 SPLENDIDO '!E$5+2)-H25=3,5,IF(H$10+VLOOKUP($D25,'[1]ADD STROKES GAME 8 SPLENDIDO '!$A$13:$U$58,'[1]ADD STROKES GAME 8 SPLENDIDO '!E$5+2)-H25=4,6,IF(H$10+VLOOKUP($D25,'[1]ADD STROKES GAME 8 SPLENDIDO '!$A$13:$U$58,'[1]ADD STROKES GAME 8 SPLENDIDO '!E$5+2)-H25=5,7,IF(H$10+VLOOKUP($D25,'[1]ADD STROKES GAME 8 SPLENDIDO '!$A$13:$U$58,'[1]ADD STROKES GAME 8 SPLENDIDO '!E$5+2)-H25=-1,1,0)))))))</f>
        <v>2</v>
      </c>
      <c r="I26" s="94">
        <f>IF(I$10+VLOOKUP($D25,'[1]ADD STROKES GAME 8 SPLENDIDO '!$A$13:$U$58,'[1]ADD STROKES GAME 8 SPLENDIDO '!F$5+2)-I25=0,2,IF(I$10+VLOOKUP($D25,'[1]ADD STROKES GAME 8 SPLENDIDO '!$A$13:$U$58,'[1]ADD STROKES GAME 8 SPLENDIDO '!F$5+2)-I25=1,3,IF(I$10+VLOOKUP($D25,'[1]ADD STROKES GAME 8 SPLENDIDO '!$A$13:$U$58,'[1]ADD STROKES GAME 8 SPLENDIDO '!F$5+2)-I25=2,4,IF(I$10+VLOOKUP($D25,'[1]ADD STROKES GAME 8 SPLENDIDO '!$A$13:$U$58,'[1]ADD STROKES GAME 8 SPLENDIDO '!F$5+2)-I25=3,5,IF(I$10+VLOOKUP($D25,'[1]ADD STROKES GAME 8 SPLENDIDO '!$A$13:$U$58,'[1]ADD STROKES GAME 8 SPLENDIDO '!F$5+2)-I25=4,6,IF(I$10+VLOOKUP($D25,'[1]ADD STROKES GAME 8 SPLENDIDO '!$A$13:$U$58,'[1]ADD STROKES GAME 8 SPLENDIDO '!F$5+2)-I25=5,7,IF(I$10+VLOOKUP($D25,'[1]ADD STROKES GAME 8 SPLENDIDO '!$A$13:$U$58,'[1]ADD STROKES GAME 8 SPLENDIDO '!F$5+2)-I25=-1,1,0)))))))</f>
        <v>0</v>
      </c>
      <c r="J26" s="94">
        <f>IF(J$10+VLOOKUP($D25,'[1]ADD STROKES GAME 8 SPLENDIDO '!$A$13:$U$58,'[1]ADD STROKES GAME 8 SPLENDIDO '!G$5+2)-J25=0,2,IF(J$10+VLOOKUP($D25,'[1]ADD STROKES GAME 8 SPLENDIDO '!$A$13:$U$58,'[1]ADD STROKES GAME 8 SPLENDIDO '!G$5+2)-J25=1,3,IF(J$10+VLOOKUP($D25,'[1]ADD STROKES GAME 8 SPLENDIDO '!$A$13:$U$58,'[1]ADD STROKES GAME 8 SPLENDIDO '!G$5+2)-J25=2,4,IF(J$10+VLOOKUP($D25,'[1]ADD STROKES GAME 8 SPLENDIDO '!$A$13:$U$58,'[1]ADD STROKES GAME 8 SPLENDIDO '!G$5+2)-J25=3,5,IF(J$10+VLOOKUP($D25,'[1]ADD STROKES GAME 8 SPLENDIDO '!$A$13:$U$58,'[1]ADD STROKES GAME 8 SPLENDIDO '!G$5+2)-J25=4,6,IF(J$10+VLOOKUP($D25,'[1]ADD STROKES GAME 8 SPLENDIDO '!$A$13:$U$58,'[1]ADD STROKES GAME 8 SPLENDIDO '!G$5+2)-J25=5,7,IF(J$10+VLOOKUP($D25,'[1]ADD STROKES GAME 8 SPLENDIDO '!$A$13:$U$58,'[1]ADD STROKES GAME 8 SPLENDIDO '!G$5+2)-J25=-1,1,0)))))))</f>
        <v>0</v>
      </c>
      <c r="K26" s="94">
        <f>IF(K$10+VLOOKUP($D25,'[1]ADD STROKES GAME 8 SPLENDIDO '!$A$13:$U$58,'[1]ADD STROKES GAME 8 SPLENDIDO '!H$5+2)-K25=0,2,IF(K$10+VLOOKUP($D25,'[1]ADD STROKES GAME 8 SPLENDIDO '!$A$13:$U$58,'[1]ADD STROKES GAME 8 SPLENDIDO '!H$5+2)-K25=1,3,IF(K$10+VLOOKUP($D25,'[1]ADD STROKES GAME 8 SPLENDIDO '!$A$13:$U$58,'[1]ADD STROKES GAME 8 SPLENDIDO '!H$5+2)-K25=2,4,IF(K$10+VLOOKUP($D25,'[1]ADD STROKES GAME 8 SPLENDIDO '!$A$13:$U$58,'[1]ADD STROKES GAME 8 SPLENDIDO '!H$5+2)-K25=3,5,IF(K$10+VLOOKUP($D25,'[1]ADD STROKES GAME 8 SPLENDIDO '!$A$13:$U$58,'[1]ADD STROKES GAME 8 SPLENDIDO '!H$5+2)-K25=4,6,IF(K$10+VLOOKUP($D25,'[1]ADD STROKES GAME 8 SPLENDIDO '!$A$13:$U$58,'[1]ADD STROKES GAME 8 SPLENDIDO '!H$5+2)-K25=5,7,IF(K$10+VLOOKUP($D25,'[1]ADD STROKES GAME 8 SPLENDIDO '!$A$13:$U$58,'[1]ADD STROKES GAME 8 SPLENDIDO '!H$5+2)-K25=-1,1,0)))))))</f>
        <v>1</v>
      </c>
      <c r="L26" s="94">
        <f>IF(L$10+VLOOKUP($D25,'[1]ADD STROKES GAME 8 SPLENDIDO '!$A$13:$U$58,'[1]ADD STROKES GAME 8 SPLENDIDO '!I$5+2)-L25=0,2,IF(L$10+VLOOKUP($D25,'[1]ADD STROKES GAME 8 SPLENDIDO '!$A$13:$U$58,'[1]ADD STROKES GAME 8 SPLENDIDO '!I$5+2)-L25=1,3,IF(L$10+VLOOKUP($D25,'[1]ADD STROKES GAME 8 SPLENDIDO '!$A$13:$U$58,'[1]ADD STROKES GAME 8 SPLENDIDO '!I$5+2)-L25=2,4,IF(L$10+VLOOKUP($D25,'[1]ADD STROKES GAME 8 SPLENDIDO '!$A$13:$U$58,'[1]ADD STROKES GAME 8 SPLENDIDO '!I$5+2)-L25=3,5,IF(L$10+VLOOKUP($D25,'[1]ADD STROKES GAME 8 SPLENDIDO '!$A$13:$U$58,'[1]ADD STROKES GAME 8 SPLENDIDO '!I$5+2)-L25=4,6,IF(L$10+VLOOKUP($D25,'[1]ADD STROKES GAME 8 SPLENDIDO '!$A$13:$U$58,'[1]ADD STROKES GAME 8 SPLENDIDO '!I$5+2)-L25=5,7,IF(L$10+VLOOKUP($D25,'[1]ADD STROKES GAME 8 SPLENDIDO '!$A$13:$U$58,'[1]ADD STROKES GAME 8 SPLENDIDO '!I$5+2)-L25=-1,1,0)))))))</f>
        <v>0</v>
      </c>
      <c r="M26" s="94">
        <f>IF(M$10+VLOOKUP($D25,'[1]ADD STROKES GAME 8 SPLENDIDO '!$A$13:$U$58,'[1]ADD STROKES GAME 8 SPLENDIDO '!J$5+2)-M25=0,2,IF(M$10+VLOOKUP($D25,'[1]ADD STROKES GAME 8 SPLENDIDO '!$A$13:$U$58,'[1]ADD STROKES GAME 8 SPLENDIDO '!J$5+2)-M25=1,3,IF(M$10+VLOOKUP($D25,'[1]ADD STROKES GAME 8 SPLENDIDO '!$A$13:$U$58,'[1]ADD STROKES GAME 8 SPLENDIDO '!J$5+2)-M25=2,4,IF(M$10+VLOOKUP($D25,'[1]ADD STROKES GAME 8 SPLENDIDO '!$A$13:$U$58,'[1]ADD STROKES GAME 8 SPLENDIDO '!J$5+2)-M25=3,5,IF(M$10+VLOOKUP($D25,'[1]ADD STROKES GAME 8 SPLENDIDO '!$A$13:$U$58,'[1]ADD STROKES GAME 8 SPLENDIDO '!J$5+2)-M25=4,6,IF(M$10+VLOOKUP($D25,'[1]ADD STROKES GAME 8 SPLENDIDO '!$A$13:$U$58,'[1]ADD STROKES GAME 8 SPLENDIDO '!J$5+2)-M25=5,7,IF(M$10+VLOOKUP($D25,'[1]ADD STROKES GAME 8 SPLENDIDO '!$A$13:$U$58,'[1]ADD STROKES GAME 8 SPLENDIDO '!J$5+2)-M25=-1,1,0)))))))</f>
        <v>3</v>
      </c>
      <c r="N26" s="94">
        <f>IF(N$10+VLOOKUP($D25,'[1]ADD STROKES GAME 8 SPLENDIDO '!$A$13:$U$58,'[1]ADD STROKES GAME 8 SPLENDIDO '!K$5+2)-N25=0,2,IF(N$10+VLOOKUP($D25,'[1]ADD STROKES GAME 8 SPLENDIDO '!$A$13:$U$58,'[1]ADD STROKES GAME 8 SPLENDIDO '!K$5+2)-N25=1,3,IF(N$10+VLOOKUP($D25,'[1]ADD STROKES GAME 8 SPLENDIDO '!$A$13:$U$58,'[1]ADD STROKES GAME 8 SPLENDIDO '!K$5+2)-N25=2,4,IF(N$10+VLOOKUP($D25,'[1]ADD STROKES GAME 8 SPLENDIDO '!$A$13:$U$58,'[1]ADD STROKES GAME 8 SPLENDIDO '!K$5+2)-N25=3,5,IF(N$10+VLOOKUP($D25,'[1]ADD STROKES GAME 8 SPLENDIDO '!$A$13:$U$58,'[1]ADD STROKES GAME 8 SPLENDIDO '!K$5+2)-N25=4,6,IF(N$10+VLOOKUP($D25,'[1]ADD STROKES GAME 8 SPLENDIDO '!$A$13:$U$58,'[1]ADD STROKES GAME 8 SPLENDIDO '!K$5+2)-N25=5,7,IF(N$10+VLOOKUP($D25,'[1]ADD STROKES GAME 8 SPLENDIDO '!$A$13:$U$58,'[1]ADD STROKES GAME 8 SPLENDIDO '!K$5+2)-N25=-1,1,0)))))))</f>
        <v>2</v>
      </c>
      <c r="O26" s="94">
        <f t="shared" si="0"/>
        <v>10</v>
      </c>
      <c r="P26" s="94">
        <f>IF(P$10+VLOOKUP($D25,'[1]ADD STROKES GAME 8 SPLENDIDO '!$A$13:$U$58,'[1]ADD STROKES GAME 8 SPLENDIDO '!M$5+2)-P25=0,2,IF(P$10+VLOOKUP($D25,'[1]ADD STROKES GAME 8 SPLENDIDO '!$A$13:$U$58,'[1]ADD STROKES GAME 8 SPLENDIDO '!M$5+2)-P25=1,3,IF(P$10+VLOOKUP($D25,'[1]ADD STROKES GAME 8 SPLENDIDO '!$A$13:$U$58,'[1]ADD STROKES GAME 8 SPLENDIDO '!M$5+2)-P25=2,4,IF(P$10+VLOOKUP($D25,'[1]ADD STROKES GAME 8 SPLENDIDO '!$A$13:$U$58,'[1]ADD STROKES GAME 8 SPLENDIDO '!M$5+2)-P25=3,5,IF(P$10+VLOOKUP($D25,'[1]ADD STROKES GAME 8 SPLENDIDO '!$A$13:$U$58,'[1]ADD STROKES GAME 8 SPLENDIDO '!M$5+2)-P25=4,6,IF(P$10+VLOOKUP($D25,'[1]ADD STROKES GAME 8 SPLENDIDO '!$A$13:$U$58,'[1]ADD STROKES GAME 8 SPLENDIDO '!M$5+2)-P25=5,7,IF(P$10+VLOOKUP($D25,'[1]ADD STROKES GAME 8 SPLENDIDO '!$A$13:$U$58,'[1]ADD STROKES GAME 8 SPLENDIDO '!M$5+2)-P25=-1,1,0)))))))</f>
        <v>2</v>
      </c>
      <c r="Q26" s="94">
        <f>IF(Q$10+VLOOKUP($D25,'[1]ADD STROKES GAME 8 SPLENDIDO '!$A$13:$U$58,'[1]ADD STROKES GAME 8 SPLENDIDO '!N$5+2)-Q25=0,2,IF(Q$10+VLOOKUP($D25,'[1]ADD STROKES GAME 8 SPLENDIDO '!$A$13:$U$58,'[1]ADD STROKES GAME 8 SPLENDIDO '!N$5+2)-Q25=1,3,IF(Q$10+VLOOKUP($D25,'[1]ADD STROKES GAME 8 SPLENDIDO '!$A$13:$U$58,'[1]ADD STROKES GAME 8 SPLENDIDO '!N$5+2)-Q25=2,4,IF(Q$10+VLOOKUP($D25,'[1]ADD STROKES GAME 8 SPLENDIDO '!$A$13:$U$58,'[1]ADD STROKES GAME 8 SPLENDIDO '!N$5+2)-Q25=3,5,IF(Q$10+VLOOKUP($D25,'[1]ADD STROKES GAME 8 SPLENDIDO '!$A$13:$U$58,'[1]ADD STROKES GAME 8 SPLENDIDO '!N$5+2)-Q25=4,6,IF(Q$10+VLOOKUP($D25,'[1]ADD STROKES GAME 8 SPLENDIDO '!$A$13:$U$58,'[1]ADD STROKES GAME 8 SPLENDIDO '!N$5+2)-Q25=5,7,IF(Q$10+VLOOKUP($D25,'[1]ADD STROKES GAME 8 SPLENDIDO '!$A$13:$U$58,'[1]ADD STROKES GAME 8 SPLENDIDO '!N$5+2)-Q25=-1,1,0)))))))</f>
        <v>2</v>
      </c>
      <c r="R26" s="94">
        <f>IF(R$10+VLOOKUP($D25,'[1]ADD STROKES GAME 8 SPLENDIDO '!$A$13:$U$58,'[1]ADD STROKES GAME 8 SPLENDIDO '!O$5+2)-R25=0,2,IF(R$10+VLOOKUP($D25,'[1]ADD STROKES GAME 8 SPLENDIDO '!$A$13:$U$58,'[1]ADD STROKES GAME 8 SPLENDIDO '!O$5+2)-R25=1,3,IF(R$10+VLOOKUP($D25,'[1]ADD STROKES GAME 8 SPLENDIDO '!$A$13:$U$58,'[1]ADD STROKES GAME 8 SPLENDIDO '!O$5+2)-R25=2,4,IF(R$10+VLOOKUP($D25,'[1]ADD STROKES GAME 8 SPLENDIDO '!$A$13:$U$58,'[1]ADD STROKES GAME 8 SPLENDIDO '!O$5+2)-R25=3,5,IF(R$10+VLOOKUP($D25,'[1]ADD STROKES GAME 8 SPLENDIDO '!$A$13:$U$58,'[1]ADD STROKES GAME 8 SPLENDIDO '!O$5+2)-R25=4,6,IF(R$10+VLOOKUP($D25,'[1]ADD STROKES GAME 8 SPLENDIDO '!$A$13:$U$58,'[1]ADD STROKES GAME 8 SPLENDIDO '!O$5+2)-R25=5,7,IF(R$10+VLOOKUP($D25,'[1]ADD STROKES GAME 8 SPLENDIDO '!$A$13:$U$58,'[1]ADD STROKES GAME 8 SPLENDIDO '!O$5+2)-R25=-1,1,0)))))))</f>
        <v>1</v>
      </c>
      <c r="S26" s="94">
        <f>IF(S$10+VLOOKUP($D25,'[1]ADD STROKES GAME 8 SPLENDIDO '!$A$13:$U$58,'[1]ADD STROKES GAME 8 SPLENDIDO '!P$5+2)-S25=0,2,IF(S$10+VLOOKUP($D25,'[1]ADD STROKES GAME 8 SPLENDIDO '!$A$13:$U$58,'[1]ADD STROKES GAME 8 SPLENDIDO '!P$5+2)-S25=1,3,IF(S$10+VLOOKUP($D25,'[1]ADD STROKES GAME 8 SPLENDIDO '!$A$13:$U$58,'[1]ADD STROKES GAME 8 SPLENDIDO '!P$5+2)-S25=2,4,IF(S$10+VLOOKUP($D25,'[1]ADD STROKES GAME 8 SPLENDIDO '!$A$13:$U$58,'[1]ADD STROKES GAME 8 SPLENDIDO '!P$5+2)-S25=3,5,IF(S$10+VLOOKUP($D25,'[1]ADD STROKES GAME 8 SPLENDIDO '!$A$13:$U$58,'[1]ADD STROKES GAME 8 SPLENDIDO '!P$5+2)-S25=4,6,IF(S$10+VLOOKUP($D25,'[1]ADD STROKES GAME 8 SPLENDIDO '!$A$13:$U$58,'[1]ADD STROKES GAME 8 SPLENDIDO '!P$5+2)-S25=5,7,IF(S$10+VLOOKUP($D25,'[1]ADD STROKES GAME 8 SPLENDIDO '!$A$13:$U$58,'[1]ADD STROKES GAME 8 SPLENDIDO '!P$5+2)-S25=-1,1,0)))))))</f>
        <v>0</v>
      </c>
      <c r="T26" s="94">
        <f>IF(T$10+VLOOKUP($D25,'[1]ADD STROKES GAME 8 SPLENDIDO '!$A$13:$U$58,'[1]ADD STROKES GAME 8 SPLENDIDO '!Q$5+2)-T25=0,2,IF(T$10+VLOOKUP($D25,'[1]ADD STROKES GAME 8 SPLENDIDO '!$A$13:$U$58,'[1]ADD STROKES GAME 8 SPLENDIDO '!Q$5+2)-T25=1,3,IF(T$10+VLOOKUP($D25,'[1]ADD STROKES GAME 8 SPLENDIDO '!$A$13:$U$58,'[1]ADD STROKES GAME 8 SPLENDIDO '!Q$5+2)-T25=2,4,IF(T$10+VLOOKUP($D25,'[1]ADD STROKES GAME 8 SPLENDIDO '!$A$13:$U$58,'[1]ADD STROKES GAME 8 SPLENDIDO '!Q$5+2)-T25=3,5,IF(T$10+VLOOKUP($D25,'[1]ADD STROKES GAME 8 SPLENDIDO '!$A$13:$U$58,'[1]ADD STROKES GAME 8 SPLENDIDO '!Q$5+2)-T25=4,6,IF(T$10+VLOOKUP($D25,'[1]ADD STROKES GAME 8 SPLENDIDO '!$A$13:$U$58,'[1]ADD STROKES GAME 8 SPLENDIDO '!Q$5+2)-T25=5,7,IF(T$10+VLOOKUP($D25,'[1]ADD STROKES GAME 8 SPLENDIDO '!$A$13:$U$58,'[1]ADD STROKES GAME 8 SPLENDIDO '!Q$5+2)-T25=-1,1,0)))))))</f>
        <v>1</v>
      </c>
      <c r="U26" s="94">
        <f>IF(U$10+VLOOKUP($D25,'[1]ADD STROKES GAME 8 SPLENDIDO '!$A$13:$U$58,'[1]ADD STROKES GAME 8 SPLENDIDO '!R$5+2)-U25=0,2,IF(U$10+VLOOKUP($D25,'[1]ADD STROKES GAME 8 SPLENDIDO '!$A$13:$U$58,'[1]ADD STROKES GAME 8 SPLENDIDO '!R$5+2)-U25=1,3,IF(U$10+VLOOKUP($D25,'[1]ADD STROKES GAME 8 SPLENDIDO '!$A$13:$U$58,'[1]ADD STROKES GAME 8 SPLENDIDO '!R$5+2)-U25=2,4,IF(U$10+VLOOKUP($D25,'[1]ADD STROKES GAME 8 SPLENDIDO '!$A$13:$U$58,'[1]ADD STROKES GAME 8 SPLENDIDO '!R$5+2)-U25=3,5,IF(U$10+VLOOKUP($D25,'[1]ADD STROKES GAME 8 SPLENDIDO '!$A$13:$U$58,'[1]ADD STROKES GAME 8 SPLENDIDO '!R$5+2)-U25=4,6,IF(U$10+VLOOKUP($D25,'[1]ADD STROKES GAME 8 SPLENDIDO '!$A$13:$U$58,'[1]ADD STROKES GAME 8 SPLENDIDO '!R$5+2)-U25=5,7,IF(U$10+VLOOKUP($D25,'[1]ADD STROKES GAME 8 SPLENDIDO '!$A$13:$U$58,'[1]ADD STROKES GAME 8 SPLENDIDO '!R$5+2)-U25=-1,1,0)))))))</f>
        <v>2</v>
      </c>
      <c r="V26" s="94">
        <f>IF(V$10+VLOOKUP($D25,'[1]ADD STROKES GAME 8 SPLENDIDO '!$A$13:$U$58,'[1]ADD STROKES GAME 8 SPLENDIDO '!S$5+2)-V25=0,2,IF(V$10+VLOOKUP($D25,'[1]ADD STROKES GAME 8 SPLENDIDO '!$A$13:$U$58,'[1]ADD STROKES GAME 8 SPLENDIDO '!S$5+2)-V25=1,3,IF(V$10+VLOOKUP($D25,'[1]ADD STROKES GAME 8 SPLENDIDO '!$A$13:$U$58,'[1]ADD STROKES GAME 8 SPLENDIDO '!S$5+2)-V25=2,4,IF(V$10+VLOOKUP($D25,'[1]ADD STROKES GAME 8 SPLENDIDO '!$A$13:$U$58,'[1]ADD STROKES GAME 8 SPLENDIDO '!S$5+2)-V25=3,5,IF(V$10+VLOOKUP($D25,'[1]ADD STROKES GAME 8 SPLENDIDO '!$A$13:$U$58,'[1]ADD STROKES GAME 8 SPLENDIDO '!S$5+2)-V25=4,6,IF(V$10+VLOOKUP($D25,'[1]ADD STROKES GAME 8 SPLENDIDO '!$A$13:$U$58,'[1]ADD STROKES GAME 8 SPLENDIDO '!S$5+2)-V25=5,7,IF(V$10+VLOOKUP($D25,'[1]ADD STROKES GAME 8 SPLENDIDO '!$A$13:$U$58,'[1]ADD STROKES GAME 8 SPLENDIDO '!S$5+2)-V25=-1,1,0)))))))</f>
        <v>3</v>
      </c>
      <c r="W26" s="94">
        <f>IF(W$10+VLOOKUP($D25,'[1]ADD STROKES GAME 8 SPLENDIDO '!$A$13:$U$58,'[1]ADD STROKES GAME 8 SPLENDIDO '!T$5+2)-W25=0,2,IF(W$10+VLOOKUP($D25,'[1]ADD STROKES GAME 8 SPLENDIDO '!$A$13:$U$58,'[1]ADD STROKES GAME 8 SPLENDIDO '!T$5+2)-W25=1,3,IF(W$10+VLOOKUP($D25,'[1]ADD STROKES GAME 8 SPLENDIDO '!$A$13:$U$58,'[1]ADD STROKES GAME 8 SPLENDIDO '!T$5+2)-W25=2,4,IF(W$10+VLOOKUP($D25,'[1]ADD STROKES GAME 8 SPLENDIDO '!$A$13:$U$58,'[1]ADD STROKES GAME 8 SPLENDIDO '!T$5+2)-W25=3,5,IF(W$10+VLOOKUP($D25,'[1]ADD STROKES GAME 8 SPLENDIDO '!$A$13:$U$58,'[1]ADD STROKES GAME 8 SPLENDIDO '!T$5+2)-W25=4,6,IF(W$10+VLOOKUP($D25,'[1]ADD STROKES GAME 8 SPLENDIDO '!$A$13:$U$58,'[1]ADD STROKES GAME 8 SPLENDIDO '!T$5+2)-W25=5,7,IF(W$10+VLOOKUP($D25,'[1]ADD STROKES GAME 8 SPLENDIDO '!$A$13:$U$58,'[1]ADD STROKES GAME 8 SPLENDIDO '!T$5+2)-W25=-1,1,0)))))))</f>
        <v>3</v>
      </c>
      <c r="X26" s="94">
        <f>IF(X$10+VLOOKUP($D25,'[1]ADD STROKES GAME 8 SPLENDIDO '!$A$13:$U$58,'[1]ADD STROKES GAME 8 SPLENDIDO '!U$5+2)-X25=0,2,IF(X$10+VLOOKUP($D25,'[1]ADD STROKES GAME 8 SPLENDIDO '!$A$13:$U$58,'[1]ADD STROKES GAME 8 SPLENDIDO '!U$5+2)-X25=1,3,IF(X$10+VLOOKUP($D25,'[1]ADD STROKES GAME 8 SPLENDIDO '!$A$13:$U$58,'[1]ADD STROKES GAME 8 SPLENDIDO '!U$5+2)-X25=2,4,IF(X$10+VLOOKUP($D25,'[1]ADD STROKES GAME 8 SPLENDIDO '!$A$13:$U$58,'[1]ADD STROKES GAME 8 SPLENDIDO '!U$5+2)-X25=3,5,IF(X$10+VLOOKUP($D25,'[1]ADD STROKES GAME 8 SPLENDIDO '!$A$13:$U$58,'[1]ADD STROKES GAME 8 SPLENDIDO '!U$5+2)-X25=4,6,IF(X$10+VLOOKUP($D25,'[1]ADD STROKES GAME 8 SPLENDIDO '!$A$13:$U$58,'[1]ADD STROKES GAME 8 SPLENDIDO '!U$5+2)-X25=5,7,IF(X$10+VLOOKUP($D25,'[1]ADD STROKES GAME 8 SPLENDIDO '!$A$13:$U$58,'[1]ADD STROKES GAME 8 SPLENDIDO '!U$5+2)-X25=-1,1,0)))))))</f>
        <v>1</v>
      </c>
      <c r="Y26" s="94">
        <f t="shared" si="1"/>
        <v>15</v>
      </c>
      <c r="Z26" s="95">
        <f t="shared" si="2"/>
        <v>25</v>
      </c>
      <c r="AA26" s="19">
        <v>25</v>
      </c>
      <c r="AB26" s="19" t="s">
        <v>175</v>
      </c>
      <c r="AC26" s="75" t="s">
        <v>176</v>
      </c>
    </row>
    <row r="27" spans="1:37" ht="15.75" x14ac:dyDescent="0.25">
      <c r="A27" s="2"/>
      <c r="B27" s="26" t="s">
        <v>134</v>
      </c>
      <c r="C27" s="88" t="s">
        <v>125</v>
      </c>
      <c r="D27" s="27">
        <v>17</v>
      </c>
      <c r="E27" s="89" t="s">
        <v>163</v>
      </c>
      <c r="F27" s="90">
        <v>7</v>
      </c>
      <c r="G27" s="90">
        <v>7</v>
      </c>
      <c r="H27" s="90">
        <v>4</v>
      </c>
      <c r="I27" s="90">
        <v>8</v>
      </c>
      <c r="J27" s="90">
        <v>5</v>
      </c>
      <c r="K27" s="90">
        <v>6</v>
      </c>
      <c r="L27" s="90">
        <v>6</v>
      </c>
      <c r="M27" s="90">
        <v>5</v>
      </c>
      <c r="N27" s="90">
        <v>6</v>
      </c>
      <c r="O27" s="58">
        <f>SUM(F27:N27)</f>
        <v>54</v>
      </c>
      <c r="P27" s="90">
        <v>7</v>
      </c>
      <c r="Q27" s="90">
        <v>6</v>
      </c>
      <c r="R27" s="90">
        <v>5</v>
      </c>
      <c r="S27" s="90">
        <v>5</v>
      </c>
      <c r="T27" s="90">
        <v>5</v>
      </c>
      <c r="U27" s="90">
        <v>5</v>
      </c>
      <c r="V27" s="90">
        <v>4</v>
      </c>
      <c r="W27" s="90">
        <v>4</v>
      </c>
      <c r="X27" s="90">
        <v>7</v>
      </c>
      <c r="Y27" s="58">
        <f>SUM(P27:X27)</f>
        <v>48</v>
      </c>
      <c r="Z27" s="59">
        <f t="shared" si="2"/>
        <v>102</v>
      </c>
      <c r="AC27" s="91"/>
      <c r="AD27" s="19"/>
      <c r="AE27" s="19"/>
      <c r="AF27" s="19"/>
      <c r="AG27" s="19"/>
      <c r="AH27" s="19"/>
      <c r="AI27" s="19"/>
      <c r="AJ27" s="19"/>
      <c r="AK27" s="19"/>
    </row>
    <row r="28" spans="1:37" ht="15.75" x14ac:dyDescent="0.25">
      <c r="A28" s="92"/>
      <c r="B28" s="93"/>
      <c r="C28" s="93"/>
      <c r="D28" s="28"/>
      <c r="E28" s="94" t="s">
        <v>164</v>
      </c>
      <c r="F28" s="94">
        <f>IF(F$10+VLOOKUP($D27,'[1]ADD STROKES GAME 8 SPLENDIDO '!$A$13:$U$58,'[1]ADD STROKES GAME 8 SPLENDIDO '!C$5+2)-F27=0,2,IF(F$10+VLOOKUP($D27,'[1]ADD STROKES GAME 8 SPLENDIDO '!$A$13:$U$58,'[1]ADD STROKES GAME 8 SPLENDIDO '!C$5+2)-F27=1,3,IF(F$10+VLOOKUP($D27,'[1]ADD STROKES GAME 8 SPLENDIDO '!$A$13:$U$58,'[1]ADD STROKES GAME 8 SPLENDIDO '!C$5+2)-F27=2,4,IF(F$10+VLOOKUP($D27,'[1]ADD STROKES GAME 8 SPLENDIDO '!$A$13:$U$58,'[1]ADD STROKES GAME 8 SPLENDIDO '!C$5+2)-F27=3,5,IF(F$10+VLOOKUP($D27,'[1]ADD STROKES GAME 8 SPLENDIDO '!$A$13:$U$58,'[1]ADD STROKES GAME 8 SPLENDIDO '!C$5+2)-F27=4,6,IF(F$10+VLOOKUP($D27,'[1]ADD STROKES GAME 8 SPLENDIDO '!$A$13:$U$58,'[1]ADD STROKES GAME 8 SPLENDIDO '!C$5+2)-F27=5,7,IF(F$10+VLOOKUP($D27,'[1]ADD STROKES GAME 8 SPLENDIDO '!$A$13:$U$58,'[1]ADD STROKES GAME 8 SPLENDIDO '!C$5+2)-F27=-1,1,0)))))))</f>
        <v>1</v>
      </c>
      <c r="G28" s="94">
        <f>IF(G$10+VLOOKUP($D27,'[1]ADD STROKES GAME 8 SPLENDIDO '!$A$13:$U$58,'[1]ADD STROKES GAME 8 SPLENDIDO '!D$5+2)-G27=0,2,IF(G$10+VLOOKUP($D27,'[1]ADD STROKES GAME 8 SPLENDIDO '!$A$13:$U$58,'[1]ADD STROKES GAME 8 SPLENDIDO '!D$5+2)-G27=1,3,IF(G$10+VLOOKUP($D27,'[1]ADD STROKES GAME 8 SPLENDIDO '!$A$13:$U$58,'[1]ADD STROKES GAME 8 SPLENDIDO '!D$5+2)-G27=2,4,IF(G$10+VLOOKUP($D27,'[1]ADD STROKES GAME 8 SPLENDIDO '!$A$13:$U$58,'[1]ADD STROKES GAME 8 SPLENDIDO '!D$5+2)-G27=3,5,IF(G$10+VLOOKUP($D27,'[1]ADD STROKES GAME 8 SPLENDIDO '!$A$13:$U$58,'[1]ADD STROKES GAME 8 SPLENDIDO '!D$5+2)-G27=4,6,IF(G$10+VLOOKUP($D27,'[1]ADD STROKES GAME 8 SPLENDIDO '!$A$13:$U$58,'[1]ADD STROKES GAME 8 SPLENDIDO '!D$5+2)-G27=5,7,IF(G$10+VLOOKUP($D27,'[1]ADD STROKES GAME 8 SPLENDIDO '!$A$13:$U$58,'[1]ADD STROKES GAME 8 SPLENDIDO '!D$5+2)-G27=-1,1,0)))))))</f>
        <v>1</v>
      </c>
      <c r="H28" s="94">
        <f>IF(H$10+VLOOKUP($D27,'[1]ADD STROKES GAME 8 SPLENDIDO '!$A$13:$U$58,'[1]ADD STROKES GAME 8 SPLENDIDO '!E$5+2)-H27=0,2,IF(H$10+VLOOKUP($D27,'[1]ADD STROKES GAME 8 SPLENDIDO '!$A$13:$U$58,'[1]ADD STROKES GAME 8 SPLENDIDO '!E$5+2)-H27=1,3,IF(H$10+VLOOKUP($D27,'[1]ADD STROKES GAME 8 SPLENDIDO '!$A$13:$U$58,'[1]ADD STROKES GAME 8 SPLENDIDO '!E$5+2)-H27=2,4,IF(H$10+VLOOKUP($D27,'[1]ADD STROKES GAME 8 SPLENDIDO '!$A$13:$U$58,'[1]ADD STROKES GAME 8 SPLENDIDO '!E$5+2)-H27=3,5,IF(H$10+VLOOKUP($D27,'[1]ADD STROKES GAME 8 SPLENDIDO '!$A$13:$U$58,'[1]ADD STROKES GAME 8 SPLENDIDO '!E$5+2)-H27=4,6,IF(H$10+VLOOKUP($D27,'[1]ADD STROKES GAME 8 SPLENDIDO '!$A$13:$U$58,'[1]ADD STROKES GAME 8 SPLENDIDO '!E$5+2)-H27=5,7,IF(H$10+VLOOKUP($D27,'[1]ADD STROKES GAME 8 SPLENDIDO '!$A$13:$U$58,'[1]ADD STROKES GAME 8 SPLENDIDO '!E$5+2)-H27=-1,1,0)))))))</f>
        <v>2</v>
      </c>
      <c r="I28" s="94">
        <f>IF(I$10+VLOOKUP($D27,'[1]ADD STROKES GAME 8 SPLENDIDO '!$A$13:$U$58,'[1]ADD STROKES GAME 8 SPLENDIDO '!F$5+2)-I27=0,2,IF(I$10+VLOOKUP($D27,'[1]ADD STROKES GAME 8 SPLENDIDO '!$A$13:$U$58,'[1]ADD STROKES GAME 8 SPLENDIDO '!F$5+2)-I27=1,3,IF(I$10+VLOOKUP($D27,'[1]ADD STROKES GAME 8 SPLENDIDO '!$A$13:$U$58,'[1]ADD STROKES GAME 8 SPLENDIDO '!F$5+2)-I27=2,4,IF(I$10+VLOOKUP($D27,'[1]ADD STROKES GAME 8 SPLENDIDO '!$A$13:$U$58,'[1]ADD STROKES GAME 8 SPLENDIDO '!F$5+2)-I27=3,5,IF(I$10+VLOOKUP($D27,'[1]ADD STROKES GAME 8 SPLENDIDO '!$A$13:$U$58,'[1]ADD STROKES GAME 8 SPLENDIDO '!F$5+2)-I27=4,6,IF(I$10+VLOOKUP($D27,'[1]ADD STROKES GAME 8 SPLENDIDO '!$A$13:$U$58,'[1]ADD STROKES GAME 8 SPLENDIDO '!F$5+2)-I27=5,7,IF(I$10+VLOOKUP($D27,'[1]ADD STROKES GAME 8 SPLENDIDO '!$A$13:$U$58,'[1]ADD STROKES GAME 8 SPLENDIDO '!F$5+2)-I27=-1,1,0)))))))</f>
        <v>0</v>
      </c>
      <c r="J28" s="94">
        <f>IF(J$10+VLOOKUP($D27,'[1]ADD STROKES GAME 8 SPLENDIDO '!$A$13:$U$58,'[1]ADD STROKES GAME 8 SPLENDIDO '!G$5+2)-J27=0,2,IF(J$10+VLOOKUP($D27,'[1]ADD STROKES GAME 8 SPLENDIDO '!$A$13:$U$58,'[1]ADD STROKES GAME 8 SPLENDIDO '!G$5+2)-J27=1,3,IF(J$10+VLOOKUP($D27,'[1]ADD STROKES GAME 8 SPLENDIDO '!$A$13:$U$58,'[1]ADD STROKES GAME 8 SPLENDIDO '!G$5+2)-J27=2,4,IF(J$10+VLOOKUP($D27,'[1]ADD STROKES GAME 8 SPLENDIDO '!$A$13:$U$58,'[1]ADD STROKES GAME 8 SPLENDIDO '!G$5+2)-J27=3,5,IF(J$10+VLOOKUP($D27,'[1]ADD STROKES GAME 8 SPLENDIDO '!$A$13:$U$58,'[1]ADD STROKES GAME 8 SPLENDIDO '!G$5+2)-J27=4,6,IF(J$10+VLOOKUP($D27,'[1]ADD STROKES GAME 8 SPLENDIDO '!$A$13:$U$58,'[1]ADD STROKES GAME 8 SPLENDIDO '!G$5+2)-J27=5,7,IF(J$10+VLOOKUP($D27,'[1]ADD STROKES GAME 8 SPLENDIDO '!$A$13:$U$58,'[1]ADD STROKES GAME 8 SPLENDIDO '!G$5+2)-J27=-1,1,0)))))))</f>
        <v>2</v>
      </c>
      <c r="K28" s="94">
        <f>IF(K$10+VLOOKUP($D27,'[1]ADD STROKES GAME 8 SPLENDIDO '!$A$13:$U$58,'[1]ADD STROKES GAME 8 SPLENDIDO '!H$5+2)-K27=0,2,IF(K$10+VLOOKUP($D27,'[1]ADD STROKES GAME 8 SPLENDIDO '!$A$13:$U$58,'[1]ADD STROKES GAME 8 SPLENDIDO '!H$5+2)-K27=1,3,IF(K$10+VLOOKUP($D27,'[1]ADD STROKES GAME 8 SPLENDIDO '!$A$13:$U$58,'[1]ADD STROKES GAME 8 SPLENDIDO '!H$5+2)-K27=2,4,IF(K$10+VLOOKUP($D27,'[1]ADD STROKES GAME 8 SPLENDIDO '!$A$13:$U$58,'[1]ADD STROKES GAME 8 SPLENDIDO '!H$5+2)-K27=3,5,IF(K$10+VLOOKUP($D27,'[1]ADD STROKES GAME 8 SPLENDIDO '!$A$13:$U$58,'[1]ADD STROKES GAME 8 SPLENDIDO '!H$5+2)-K27=4,6,IF(K$10+VLOOKUP($D27,'[1]ADD STROKES GAME 8 SPLENDIDO '!$A$13:$U$58,'[1]ADD STROKES GAME 8 SPLENDIDO '!H$5+2)-K27=5,7,IF(K$10+VLOOKUP($D27,'[1]ADD STROKES GAME 8 SPLENDIDO '!$A$13:$U$58,'[1]ADD STROKES GAME 8 SPLENDIDO '!H$5+2)-K27=-1,1,0)))))))</f>
        <v>1</v>
      </c>
      <c r="L28" s="94">
        <f>IF(L$10+VLOOKUP($D27,'[1]ADD STROKES GAME 8 SPLENDIDO '!$A$13:$U$58,'[1]ADD STROKES GAME 8 SPLENDIDO '!I$5+2)-L27=0,2,IF(L$10+VLOOKUP($D27,'[1]ADD STROKES GAME 8 SPLENDIDO '!$A$13:$U$58,'[1]ADD STROKES GAME 8 SPLENDIDO '!I$5+2)-L27=1,3,IF(L$10+VLOOKUP($D27,'[1]ADD STROKES GAME 8 SPLENDIDO '!$A$13:$U$58,'[1]ADD STROKES GAME 8 SPLENDIDO '!I$5+2)-L27=2,4,IF(L$10+VLOOKUP($D27,'[1]ADD STROKES GAME 8 SPLENDIDO '!$A$13:$U$58,'[1]ADD STROKES GAME 8 SPLENDIDO '!I$5+2)-L27=3,5,IF(L$10+VLOOKUP($D27,'[1]ADD STROKES GAME 8 SPLENDIDO '!$A$13:$U$58,'[1]ADD STROKES GAME 8 SPLENDIDO '!I$5+2)-L27=4,6,IF(L$10+VLOOKUP($D27,'[1]ADD STROKES GAME 8 SPLENDIDO '!$A$13:$U$58,'[1]ADD STROKES GAME 8 SPLENDIDO '!I$5+2)-L27=5,7,IF(L$10+VLOOKUP($D27,'[1]ADD STROKES GAME 8 SPLENDIDO '!$A$13:$U$58,'[1]ADD STROKES GAME 8 SPLENDIDO '!I$5+2)-L27=-1,1,0)))))))</f>
        <v>1</v>
      </c>
      <c r="M28" s="94">
        <f>IF(M$10+VLOOKUP($D27,'[1]ADD STROKES GAME 8 SPLENDIDO '!$A$13:$U$58,'[1]ADD STROKES GAME 8 SPLENDIDO '!J$5+2)-M27=0,2,IF(M$10+VLOOKUP($D27,'[1]ADD STROKES GAME 8 SPLENDIDO '!$A$13:$U$58,'[1]ADD STROKES GAME 8 SPLENDIDO '!J$5+2)-M27=1,3,IF(M$10+VLOOKUP($D27,'[1]ADD STROKES GAME 8 SPLENDIDO '!$A$13:$U$58,'[1]ADD STROKES GAME 8 SPLENDIDO '!J$5+2)-M27=2,4,IF(M$10+VLOOKUP($D27,'[1]ADD STROKES GAME 8 SPLENDIDO '!$A$13:$U$58,'[1]ADD STROKES GAME 8 SPLENDIDO '!J$5+2)-M27=3,5,IF(M$10+VLOOKUP($D27,'[1]ADD STROKES GAME 8 SPLENDIDO '!$A$13:$U$58,'[1]ADD STROKES GAME 8 SPLENDIDO '!J$5+2)-M27=4,6,IF(M$10+VLOOKUP($D27,'[1]ADD STROKES GAME 8 SPLENDIDO '!$A$13:$U$58,'[1]ADD STROKES GAME 8 SPLENDIDO '!J$5+2)-M27=5,7,IF(M$10+VLOOKUP($D27,'[1]ADD STROKES GAME 8 SPLENDIDO '!$A$13:$U$58,'[1]ADD STROKES GAME 8 SPLENDIDO '!J$5+2)-M27=-1,1,0)))))))</f>
        <v>1</v>
      </c>
      <c r="N28" s="94">
        <f>IF(N$10+VLOOKUP($D27,'[1]ADD STROKES GAME 8 SPLENDIDO '!$A$13:$U$58,'[1]ADD STROKES GAME 8 SPLENDIDO '!K$5+2)-N27=0,2,IF(N$10+VLOOKUP($D27,'[1]ADD STROKES GAME 8 SPLENDIDO '!$A$13:$U$58,'[1]ADD STROKES GAME 8 SPLENDIDO '!K$5+2)-N27=1,3,IF(N$10+VLOOKUP($D27,'[1]ADD STROKES GAME 8 SPLENDIDO '!$A$13:$U$58,'[1]ADD STROKES GAME 8 SPLENDIDO '!K$5+2)-N27=2,4,IF(N$10+VLOOKUP($D27,'[1]ADD STROKES GAME 8 SPLENDIDO '!$A$13:$U$58,'[1]ADD STROKES GAME 8 SPLENDIDO '!K$5+2)-N27=3,5,IF(N$10+VLOOKUP($D27,'[1]ADD STROKES GAME 8 SPLENDIDO '!$A$13:$U$58,'[1]ADD STROKES GAME 8 SPLENDIDO '!K$5+2)-N27=4,6,IF(N$10+VLOOKUP($D27,'[1]ADD STROKES GAME 8 SPLENDIDO '!$A$13:$U$58,'[1]ADD STROKES GAME 8 SPLENDIDO '!K$5+2)-N27=5,7,IF(N$10+VLOOKUP($D27,'[1]ADD STROKES GAME 8 SPLENDIDO '!$A$13:$U$58,'[1]ADD STROKES GAME 8 SPLENDIDO '!K$5+2)-N27=-1,1,0)))))))</f>
        <v>1</v>
      </c>
      <c r="O28" s="94">
        <f t="shared" si="0"/>
        <v>10</v>
      </c>
      <c r="P28" s="94">
        <f>IF(P$10+VLOOKUP($D27,'[1]ADD STROKES GAME 8 SPLENDIDO '!$A$13:$U$58,'[1]ADD STROKES GAME 8 SPLENDIDO '!M$5+2)-P27=0,2,IF(P$10+VLOOKUP($D27,'[1]ADD STROKES GAME 8 SPLENDIDO '!$A$13:$U$58,'[1]ADD STROKES GAME 8 SPLENDIDO '!M$5+2)-P27=1,3,IF(P$10+VLOOKUP($D27,'[1]ADD STROKES GAME 8 SPLENDIDO '!$A$13:$U$58,'[1]ADD STROKES GAME 8 SPLENDIDO '!M$5+2)-P27=2,4,IF(P$10+VLOOKUP($D27,'[1]ADD STROKES GAME 8 SPLENDIDO '!$A$13:$U$58,'[1]ADD STROKES GAME 8 SPLENDIDO '!M$5+2)-P27=3,5,IF(P$10+VLOOKUP($D27,'[1]ADD STROKES GAME 8 SPLENDIDO '!$A$13:$U$58,'[1]ADD STROKES GAME 8 SPLENDIDO '!M$5+2)-P27=4,6,IF(P$10+VLOOKUP($D27,'[1]ADD STROKES GAME 8 SPLENDIDO '!$A$13:$U$58,'[1]ADD STROKES GAME 8 SPLENDIDO '!M$5+2)-P27=5,7,IF(P$10+VLOOKUP($D27,'[1]ADD STROKES GAME 8 SPLENDIDO '!$A$13:$U$58,'[1]ADD STROKES GAME 8 SPLENDIDO '!M$5+2)-P27=-1,1,0)))))))</f>
        <v>0</v>
      </c>
      <c r="Q28" s="94">
        <f>IF(Q$10+VLOOKUP($D27,'[1]ADD STROKES GAME 8 SPLENDIDO '!$A$13:$U$58,'[1]ADD STROKES GAME 8 SPLENDIDO '!N$5+2)-Q27=0,2,IF(Q$10+VLOOKUP($D27,'[1]ADD STROKES GAME 8 SPLENDIDO '!$A$13:$U$58,'[1]ADD STROKES GAME 8 SPLENDIDO '!N$5+2)-Q27=1,3,IF(Q$10+VLOOKUP($D27,'[1]ADD STROKES GAME 8 SPLENDIDO '!$A$13:$U$58,'[1]ADD STROKES GAME 8 SPLENDIDO '!N$5+2)-Q27=2,4,IF(Q$10+VLOOKUP($D27,'[1]ADD STROKES GAME 8 SPLENDIDO '!$A$13:$U$58,'[1]ADD STROKES GAME 8 SPLENDIDO '!N$5+2)-Q27=3,5,IF(Q$10+VLOOKUP($D27,'[1]ADD STROKES GAME 8 SPLENDIDO '!$A$13:$U$58,'[1]ADD STROKES GAME 8 SPLENDIDO '!N$5+2)-Q27=4,6,IF(Q$10+VLOOKUP($D27,'[1]ADD STROKES GAME 8 SPLENDIDO '!$A$13:$U$58,'[1]ADD STROKES GAME 8 SPLENDIDO '!N$5+2)-Q27=5,7,IF(Q$10+VLOOKUP($D27,'[1]ADD STROKES GAME 8 SPLENDIDO '!$A$13:$U$58,'[1]ADD STROKES GAME 8 SPLENDIDO '!N$5+2)-Q27=-1,1,0)))))))</f>
        <v>2</v>
      </c>
      <c r="R28" s="94">
        <f>IF(R$10+VLOOKUP($D27,'[1]ADD STROKES GAME 8 SPLENDIDO '!$A$13:$U$58,'[1]ADD STROKES GAME 8 SPLENDIDO '!O$5+2)-R27=0,2,IF(R$10+VLOOKUP($D27,'[1]ADD STROKES GAME 8 SPLENDIDO '!$A$13:$U$58,'[1]ADD STROKES GAME 8 SPLENDIDO '!O$5+2)-R27=1,3,IF(R$10+VLOOKUP($D27,'[1]ADD STROKES GAME 8 SPLENDIDO '!$A$13:$U$58,'[1]ADD STROKES GAME 8 SPLENDIDO '!O$5+2)-R27=2,4,IF(R$10+VLOOKUP($D27,'[1]ADD STROKES GAME 8 SPLENDIDO '!$A$13:$U$58,'[1]ADD STROKES GAME 8 SPLENDIDO '!O$5+2)-R27=3,5,IF(R$10+VLOOKUP($D27,'[1]ADD STROKES GAME 8 SPLENDIDO '!$A$13:$U$58,'[1]ADD STROKES GAME 8 SPLENDIDO '!O$5+2)-R27=4,6,IF(R$10+VLOOKUP($D27,'[1]ADD STROKES GAME 8 SPLENDIDO '!$A$13:$U$58,'[1]ADD STROKES GAME 8 SPLENDIDO '!O$5+2)-R27=5,7,IF(R$10+VLOOKUP($D27,'[1]ADD STROKES GAME 8 SPLENDIDO '!$A$13:$U$58,'[1]ADD STROKES GAME 8 SPLENDIDO '!O$5+2)-R27=-1,1,0)))))))</f>
        <v>2</v>
      </c>
      <c r="S28" s="94">
        <f>IF(S$10+VLOOKUP($D27,'[1]ADD STROKES GAME 8 SPLENDIDO '!$A$13:$U$58,'[1]ADD STROKES GAME 8 SPLENDIDO '!P$5+2)-S27=0,2,IF(S$10+VLOOKUP($D27,'[1]ADD STROKES GAME 8 SPLENDIDO '!$A$13:$U$58,'[1]ADD STROKES GAME 8 SPLENDIDO '!P$5+2)-S27=1,3,IF(S$10+VLOOKUP($D27,'[1]ADD STROKES GAME 8 SPLENDIDO '!$A$13:$U$58,'[1]ADD STROKES GAME 8 SPLENDIDO '!P$5+2)-S27=2,4,IF(S$10+VLOOKUP($D27,'[1]ADD STROKES GAME 8 SPLENDIDO '!$A$13:$U$58,'[1]ADD STROKES GAME 8 SPLENDIDO '!P$5+2)-S27=3,5,IF(S$10+VLOOKUP($D27,'[1]ADD STROKES GAME 8 SPLENDIDO '!$A$13:$U$58,'[1]ADD STROKES GAME 8 SPLENDIDO '!P$5+2)-S27=4,6,IF(S$10+VLOOKUP($D27,'[1]ADD STROKES GAME 8 SPLENDIDO '!$A$13:$U$58,'[1]ADD STROKES GAME 8 SPLENDIDO '!P$5+2)-S27=5,7,IF(S$10+VLOOKUP($D27,'[1]ADD STROKES GAME 8 SPLENDIDO '!$A$13:$U$58,'[1]ADD STROKES GAME 8 SPLENDIDO '!P$5+2)-S27=-1,1,0)))))))</f>
        <v>2</v>
      </c>
      <c r="T28" s="94">
        <f>IF(T$10+VLOOKUP($D27,'[1]ADD STROKES GAME 8 SPLENDIDO '!$A$13:$U$58,'[1]ADD STROKES GAME 8 SPLENDIDO '!Q$5+2)-T27=0,2,IF(T$10+VLOOKUP($D27,'[1]ADD STROKES GAME 8 SPLENDIDO '!$A$13:$U$58,'[1]ADD STROKES GAME 8 SPLENDIDO '!Q$5+2)-T27=1,3,IF(T$10+VLOOKUP($D27,'[1]ADD STROKES GAME 8 SPLENDIDO '!$A$13:$U$58,'[1]ADD STROKES GAME 8 SPLENDIDO '!Q$5+2)-T27=2,4,IF(T$10+VLOOKUP($D27,'[1]ADD STROKES GAME 8 SPLENDIDO '!$A$13:$U$58,'[1]ADD STROKES GAME 8 SPLENDIDO '!Q$5+2)-T27=3,5,IF(T$10+VLOOKUP($D27,'[1]ADD STROKES GAME 8 SPLENDIDO '!$A$13:$U$58,'[1]ADD STROKES GAME 8 SPLENDIDO '!Q$5+2)-T27=4,6,IF(T$10+VLOOKUP($D27,'[1]ADD STROKES GAME 8 SPLENDIDO '!$A$13:$U$58,'[1]ADD STROKES GAME 8 SPLENDIDO '!Q$5+2)-T27=5,7,IF(T$10+VLOOKUP($D27,'[1]ADD STROKES GAME 8 SPLENDIDO '!$A$13:$U$58,'[1]ADD STROKES GAME 8 SPLENDIDO '!Q$5+2)-T27=-1,1,0)))))))</f>
        <v>2</v>
      </c>
      <c r="U28" s="94">
        <f>IF(U$10+VLOOKUP($D27,'[1]ADD STROKES GAME 8 SPLENDIDO '!$A$13:$U$58,'[1]ADD STROKES GAME 8 SPLENDIDO '!R$5+2)-U27=0,2,IF(U$10+VLOOKUP($D27,'[1]ADD STROKES GAME 8 SPLENDIDO '!$A$13:$U$58,'[1]ADD STROKES GAME 8 SPLENDIDO '!R$5+2)-U27=1,3,IF(U$10+VLOOKUP($D27,'[1]ADD STROKES GAME 8 SPLENDIDO '!$A$13:$U$58,'[1]ADD STROKES GAME 8 SPLENDIDO '!R$5+2)-U27=2,4,IF(U$10+VLOOKUP($D27,'[1]ADD STROKES GAME 8 SPLENDIDO '!$A$13:$U$58,'[1]ADD STROKES GAME 8 SPLENDIDO '!R$5+2)-U27=3,5,IF(U$10+VLOOKUP($D27,'[1]ADD STROKES GAME 8 SPLENDIDO '!$A$13:$U$58,'[1]ADD STROKES GAME 8 SPLENDIDO '!R$5+2)-U27=4,6,IF(U$10+VLOOKUP($D27,'[1]ADD STROKES GAME 8 SPLENDIDO '!$A$13:$U$58,'[1]ADD STROKES GAME 8 SPLENDIDO '!R$5+2)-U27=5,7,IF(U$10+VLOOKUP($D27,'[1]ADD STROKES GAME 8 SPLENDIDO '!$A$13:$U$58,'[1]ADD STROKES GAME 8 SPLENDIDO '!R$5+2)-U27=-1,1,0)))))))</f>
        <v>0</v>
      </c>
      <c r="V28" s="94">
        <f>IF(V$10+VLOOKUP($D27,'[1]ADD STROKES GAME 8 SPLENDIDO '!$A$13:$U$58,'[1]ADD STROKES GAME 8 SPLENDIDO '!S$5+2)-V27=0,2,IF(V$10+VLOOKUP($D27,'[1]ADD STROKES GAME 8 SPLENDIDO '!$A$13:$U$58,'[1]ADD STROKES GAME 8 SPLENDIDO '!S$5+2)-V27=1,3,IF(V$10+VLOOKUP($D27,'[1]ADD STROKES GAME 8 SPLENDIDO '!$A$13:$U$58,'[1]ADD STROKES GAME 8 SPLENDIDO '!S$5+2)-V27=2,4,IF(V$10+VLOOKUP($D27,'[1]ADD STROKES GAME 8 SPLENDIDO '!$A$13:$U$58,'[1]ADD STROKES GAME 8 SPLENDIDO '!S$5+2)-V27=3,5,IF(V$10+VLOOKUP($D27,'[1]ADD STROKES GAME 8 SPLENDIDO '!$A$13:$U$58,'[1]ADD STROKES GAME 8 SPLENDIDO '!S$5+2)-V27=4,6,IF(V$10+VLOOKUP($D27,'[1]ADD STROKES GAME 8 SPLENDIDO '!$A$13:$U$58,'[1]ADD STROKES GAME 8 SPLENDIDO '!S$5+2)-V27=5,7,IF(V$10+VLOOKUP($D27,'[1]ADD STROKES GAME 8 SPLENDIDO '!$A$13:$U$58,'[1]ADD STROKES GAME 8 SPLENDIDO '!S$5+2)-V27=-1,1,0)))))))</f>
        <v>3</v>
      </c>
      <c r="W28" s="94">
        <f>IF(W$10+VLOOKUP($D27,'[1]ADD STROKES GAME 8 SPLENDIDO '!$A$13:$U$58,'[1]ADD STROKES GAME 8 SPLENDIDO '!T$5+2)-W27=0,2,IF(W$10+VLOOKUP($D27,'[1]ADD STROKES GAME 8 SPLENDIDO '!$A$13:$U$58,'[1]ADD STROKES GAME 8 SPLENDIDO '!T$5+2)-W27=1,3,IF(W$10+VLOOKUP($D27,'[1]ADD STROKES GAME 8 SPLENDIDO '!$A$13:$U$58,'[1]ADD STROKES GAME 8 SPLENDIDO '!T$5+2)-W27=2,4,IF(W$10+VLOOKUP($D27,'[1]ADD STROKES GAME 8 SPLENDIDO '!$A$13:$U$58,'[1]ADD STROKES GAME 8 SPLENDIDO '!T$5+2)-W27=3,5,IF(W$10+VLOOKUP($D27,'[1]ADD STROKES GAME 8 SPLENDIDO '!$A$13:$U$58,'[1]ADD STROKES GAME 8 SPLENDIDO '!T$5+2)-W27=4,6,IF(W$10+VLOOKUP($D27,'[1]ADD STROKES GAME 8 SPLENDIDO '!$A$13:$U$58,'[1]ADD STROKES GAME 8 SPLENDIDO '!T$5+2)-W27=5,7,IF(W$10+VLOOKUP($D27,'[1]ADD STROKES GAME 8 SPLENDIDO '!$A$13:$U$58,'[1]ADD STROKES GAME 8 SPLENDIDO '!T$5+2)-W27=-1,1,0)))))))</f>
        <v>2</v>
      </c>
      <c r="X28" s="94">
        <f>IF(X$10+VLOOKUP($D27,'[1]ADD STROKES GAME 8 SPLENDIDO '!$A$13:$U$58,'[1]ADD STROKES GAME 8 SPLENDIDO '!U$5+2)-X27=0,2,IF(X$10+VLOOKUP($D27,'[1]ADD STROKES GAME 8 SPLENDIDO '!$A$13:$U$58,'[1]ADD STROKES GAME 8 SPLENDIDO '!U$5+2)-X27=1,3,IF(X$10+VLOOKUP($D27,'[1]ADD STROKES GAME 8 SPLENDIDO '!$A$13:$U$58,'[1]ADD STROKES GAME 8 SPLENDIDO '!U$5+2)-X27=2,4,IF(X$10+VLOOKUP($D27,'[1]ADD STROKES GAME 8 SPLENDIDO '!$A$13:$U$58,'[1]ADD STROKES GAME 8 SPLENDIDO '!U$5+2)-X27=3,5,IF(X$10+VLOOKUP($D27,'[1]ADD STROKES GAME 8 SPLENDIDO '!$A$13:$U$58,'[1]ADD STROKES GAME 8 SPLENDIDO '!U$5+2)-X27=4,6,IF(X$10+VLOOKUP($D27,'[1]ADD STROKES GAME 8 SPLENDIDO '!$A$13:$U$58,'[1]ADD STROKES GAME 8 SPLENDIDO '!U$5+2)-X27=5,7,IF(X$10+VLOOKUP($D27,'[1]ADD STROKES GAME 8 SPLENDIDO '!$A$13:$U$58,'[1]ADD STROKES GAME 8 SPLENDIDO '!U$5+2)-X27=-1,1,0)))))))</f>
        <v>1</v>
      </c>
      <c r="Y28" s="94">
        <f t="shared" si="1"/>
        <v>14</v>
      </c>
      <c r="Z28" s="95">
        <f t="shared" si="2"/>
        <v>24</v>
      </c>
      <c r="AC28" s="91"/>
      <c r="AD28" s="19"/>
      <c r="AE28" s="19"/>
      <c r="AF28" s="19"/>
      <c r="AG28" s="19"/>
      <c r="AH28" s="19"/>
      <c r="AI28" s="19"/>
      <c r="AJ28" s="19"/>
      <c r="AK28" s="19"/>
    </row>
    <row r="29" spans="1:37" ht="15.75" x14ac:dyDescent="0.25">
      <c r="A29" s="2"/>
      <c r="B29" s="26" t="s">
        <v>50</v>
      </c>
      <c r="C29" s="88" t="s">
        <v>49</v>
      </c>
      <c r="D29" s="27">
        <v>30</v>
      </c>
      <c r="E29" s="89" t="s">
        <v>163</v>
      </c>
      <c r="F29" s="90">
        <v>10</v>
      </c>
      <c r="G29" s="90">
        <v>6</v>
      </c>
      <c r="H29" s="90">
        <v>5</v>
      </c>
      <c r="I29" s="90">
        <v>5</v>
      </c>
      <c r="J29" s="90">
        <v>8</v>
      </c>
      <c r="K29" s="90">
        <v>6</v>
      </c>
      <c r="L29" s="90">
        <v>6</v>
      </c>
      <c r="M29" s="90">
        <v>6</v>
      </c>
      <c r="N29" s="90">
        <v>5</v>
      </c>
      <c r="O29" s="58">
        <f>SUM(F29:N29)</f>
        <v>57</v>
      </c>
      <c r="P29" s="90">
        <v>5</v>
      </c>
      <c r="Q29" s="90">
        <v>7</v>
      </c>
      <c r="R29" s="90">
        <v>6</v>
      </c>
      <c r="S29" s="90">
        <v>8</v>
      </c>
      <c r="T29" s="90">
        <v>5</v>
      </c>
      <c r="U29" s="90">
        <v>3</v>
      </c>
      <c r="V29" s="90">
        <v>6</v>
      </c>
      <c r="W29" s="90">
        <v>5</v>
      </c>
      <c r="X29" s="90">
        <v>8</v>
      </c>
      <c r="Y29" s="58">
        <f>SUM(P29:X29)</f>
        <v>53</v>
      </c>
      <c r="Z29" s="59">
        <f t="shared" si="2"/>
        <v>110</v>
      </c>
      <c r="AC29" s="91"/>
      <c r="AD29" s="19"/>
      <c r="AE29" s="19"/>
      <c r="AF29" s="19"/>
      <c r="AG29" s="19"/>
      <c r="AH29" s="19"/>
      <c r="AI29" s="19"/>
      <c r="AJ29" s="19"/>
      <c r="AK29" s="19"/>
    </row>
    <row r="30" spans="1:37" ht="15.75" x14ac:dyDescent="0.25">
      <c r="A30" s="92"/>
      <c r="B30" s="93"/>
      <c r="C30" s="93"/>
      <c r="D30" s="28"/>
      <c r="E30" s="94" t="s">
        <v>164</v>
      </c>
      <c r="F30" s="94">
        <f>IF(F$10+VLOOKUP($D29,'[1]ADD STROKES GAME 8 SPLENDIDO '!$A$13:$U$58,'[1]ADD STROKES GAME 8 SPLENDIDO '!C$5+2)-F29=0,2,IF(F$10+VLOOKUP($D29,'[1]ADD STROKES GAME 8 SPLENDIDO '!$A$13:$U$58,'[1]ADD STROKES GAME 8 SPLENDIDO '!C$5+2)-F29=1,3,IF(F$10+VLOOKUP($D29,'[1]ADD STROKES GAME 8 SPLENDIDO '!$A$13:$U$58,'[1]ADD STROKES GAME 8 SPLENDIDO '!C$5+2)-F29=2,4,IF(F$10+VLOOKUP($D29,'[1]ADD STROKES GAME 8 SPLENDIDO '!$A$13:$U$58,'[1]ADD STROKES GAME 8 SPLENDIDO '!C$5+2)-F29=3,5,IF(F$10+VLOOKUP($D29,'[1]ADD STROKES GAME 8 SPLENDIDO '!$A$13:$U$58,'[1]ADD STROKES GAME 8 SPLENDIDO '!C$5+2)-F29=4,6,IF(F$10+VLOOKUP($D29,'[1]ADD STROKES GAME 8 SPLENDIDO '!$A$13:$U$58,'[1]ADD STROKES GAME 8 SPLENDIDO '!C$5+2)-F29=5,7,IF(F$10+VLOOKUP($D29,'[1]ADD STROKES GAME 8 SPLENDIDO '!$A$13:$U$58,'[1]ADD STROKES GAME 8 SPLENDIDO '!C$5+2)-F29=-1,1,0)))))))</f>
        <v>0</v>
      </c>
      <c r="G30" s="94">
        <f>IF(G$10+VLOOKUP($D29,'[1]ADD STROKES GAME 8 SPLENDIDO '!$A$13:$U$58,'[1]ADD STROKES GAME 8 SPLENDIDO '!D$5+2)-G29=0,2,IF(G$10+VLOOKUP($D29,'[1]ADD STROKES GAME 8 SPLENDIDO '!$A$13:$U$58,'[1]ADD STROKES GAME 8 SPLENDIDO '!D$5+2)-G29=1,3,IF(G$10+VLOOKUP($D29,'[1]ADD STROKES GAME 8 SPLENDIDO '!$A$13:$U$58,'[1]ADD STROKES GAME 8 SPLENDIDO '!D$5+2)-G29=2,4,IF(G$10+VLOOKUP($D29,'[1]ADD STROKES GAME 8 SPLENDIDO '!$A$13:$U$58,'[1]ADD STROKES GAME 8 SPLENDIDO '!D$5+2)-G29=3,5,IF(G$10+VLOOKUP($D29,'[1]ADD STROKES GAME 8 SPLENDIDO '!$A$13:$U$58,'[1]ADD STROKES GAME 8 SPLENDIDO '!D$5+2)-G29=4,6,IF(G$10+VLOOKUP($D29,'[1]ADD STROKES GAME 8 SPLENDIDO '!$A$13:$U$58,'[1]ADD STROKES GAME 8 SPLENDIDO '!D$5+2)-G29=5,7,IF(G$10+VLOOKUP($D29,'[1]ADD STROKES GAME 8 SPLENDIDO '!$A$13:$U$58,'[1]ADD STROKES GAME 8 SPLENDIDO '!D$5+2)-G29=-1,1,0)))))))</f>
        <v>3</v>
      </c>
      <c r="H30" s="94">
        <f>IF(H$10+VLOOKUP($D29,'[1]ADD STROKES GAME 8 SPLENDIDO '!$A$13:$U$58,'[1]ADD STROKES GAME 8 SPLENDIDO '!E$5+2)-H29=0,2,IF(H$10+VLOOKUP($D29,'[1]ADD STROKES GAME 8 SPLENDIDO '!$A$13:$U$58,'[1]ADD STROKES GAME 8 SPLENDIDO '!E$5+2)-H29=1,3,IF(H$10+VLOOKUP($D29,'[1]ADD STROKES GAME 8 SPLENDIDO '!$A$13:$U$58,'[1]ADD STROKES GAME 8 SPLENDIDO '!E$5+2)-H29=2,4,IF(H$10+VLOOKUP($D29,'[1]ADD STROKES GAME 8 SPLENDIDO '!$A$13:$U$58,'[1]ADD STROKES GAME 8 SPLENDIDO '!E$5+2)-H29=3,5,IF(H$10+VLOOKUP($D29,'[1]ADD STROKES GAME 8 SPLENDIDO '!$A$13:$U$58,'[1]ADD STROKES GAME 8 SPLENDIDO '!E$5+2)-H29=4,6,IF(H$10+VLOOKUP($D29,'[1]ADD STROKES GAME 8 SPLENDIDO '!$A$13:$U$58,'[1]ADD STROKES GAME 8 SPLENDIDO '!E$5+2)-H29=5,7,IF(H$10+VLOOKUP($D29,'[1]ADD STROKES GAME 8 SPLENDIDO '!$A$13:$U$58,'[1]ADD STROKES GAME 8 SPLENDIDO '!E$5+2)-H29=-1,1,0)))))))</f>
        <v>2</v>
      </c>
      <c r="I30" s="94">
        <f>IF(I$10+VLOOKUP($D29,'[1]ADD STROKES GAME 8 SPLENDIDO '!$A$13:$U$58,'[1]ADD STROKES GAME 8 SPLENDIDO '!F$5+2)-I29=0,2,IF(I$10+VLOOKUP($D29,'[1]ADD STROKES GAME 8 SPLENDIDO '!$A$13:$U$58,'[1]ADD STROKES GAME 8 SPLENDIDO '!F$5+2)-I29=1,3,IF(I$10+VLOOKUP($D29,'[1]ADD STROKES GAME 8 SPLENDIDO '!$A$13:$U$58,'[1]ADD STROKES GAME 8 SPLENDIDO '!F$5+2)-I29=2,4,IF(I$10+VLOOKUP($D29,'[1]ADD STROKES GAME 8 SPLENDIDO '!$A$13:$U$58,'[1]ADD STROKES GAME 8 SPLENDIDO '!F$5+2)-I29=3,5,IF(I$10+VLOOKUP($D29,'[1]ADD STROKES GAME 8 SPLENDIDO '!$A$13:$U$58,'[1]ADD STROKES GAME 8 SPLENDIDO '!F$5+2)-I29=4,6,IF(I$10+VLOOKUP($D29,'[1]ADD STROKES GAME 8 SPLENDIDO '!$A$13:$U$58,'[1]ADD STROKES GAME 8 SPLENDIDO '!F$5+2)-I29=5,7,IF(I$10+VLOOKUP($D29,'[1]ADD STROKES GAME 8 SPLENDIDO '!$A$13:$U$58,'[1]ADD STROKES GAME 8 SPLENDIDO '!F$5+2)-I29=-1,1,0)))))))</f>
        <v>3</v>
      </c>
      <c r="J30" s="94">
        <f>IF(J$10+VLOOKUP($D29,'[1]ADD STROKES GAME 8 SPLENDIDO '!$A$13:$U$58,'[1]ADD STROKES GAME 8 SPLENDIDO '!G$5+2)-J29=0,2,IF(J$10+VLOOKUP($D29,'[1]ADD STROKES GAME 8 SPLENDIDO '!$A$13:$U$58,'[1]ADD STROKES GAME 8 SPLENDIDO '!G$5+2)-J29=1,3,IF(J$10+VLOOKUP($D29,'[1]ADD STROKES GAME 8 SPLENDIDO '!$A$13:$U$58,'[1]ADD STROKES GAME 8 SPLENDIDO '!G$5+2)-J29=2,4,IF(J$10+VLOOKUP($D29,'[1]ADD STROKES GAME 8 SPLENDIDO '!$A$13:$U$58,'[1]ADD STROKES GAME 8 SPLENDIDO '!G$5+2)-J29=3,5,IF(J$10+VLOOKUP($D29,'[1]ADD STROKES GAME 8 SPLENDIDO '!$A$13:$U$58,'[1]ADD STROKES GAME 8 SPLENDIDO '!G$5+2)-J29=4,6,IF(J$10+VLOOKUP($D29,'[1]ADD STROKES GAME 8 SPLENDIDO '!$A$13:$U$58,'[1]ADD STROKES GAME 8 SPLENDIDO '!G$5+2)-J29=5,7,IF(J$10+VLOOKUP($D29,'[1]ADD STROKES GAME 8 SPLENDIDO '!$A$13:$U$58,'[1]ADD STROKES GAME 8 SPLENDIDO '!G$5+2)-J29=-1,1,0)))))))</f>
        <v>0</v>
      </c>
      <c r="K30" s="94">
        <f>IF(K$10+VLOOKUP($D29,'[1]ADD STROKES GAME 8 SPLENDIDO '!$A$13:$U$58,'[1]ADD STROKES GAME 8 SPLENDIDO '!H$5+2)-K29=0,2,IF(K$10+VLOOKUP($D29,'[1]ADD STROKES GAME 8 SPLENDIDO '!$A$13:$U$58,'[1]ADD STROKES GAME 8 SPLENDIDO '!H$5+2)-K29=1,3,IF(K$10+VLOOKUP($D29,'[1]ADD STROKES GAME 8 SPLENDIDO '!$A$13:$U$58,'[1]ADD STROKES GAME 8 SPLENDIDO '!H$5+2)-K29=2,4,IF(K$10+VLOOKUP($D29,'[1]ADD STROKES GAME 8 SPLENDIDO '!$A$13:$U$58,'[1]ADD STROKES GAME 8 SPLENDIDO '!H$5+2)-K29=3,5,IF(K$10+VLOOKUP($D29,'[1]ADD STROKES GAME 8 SPLENDIDO '!$A$13:$U$58,'[1]ADD STROKES GAME 8 SPLENDIDO '!H$5+2)-K29=4,6,IF(K$10+VLOOKUP($D29,'[1]ADD STROKES GAME 8 SPLENDIDO '!$A$13:$U$58,'[1]ADD STROKES GAME 8 SPLENDIDO '!H$5+2)-K29=5,7,IF(K$10+VLOOKUP($D29,'[1]ADD STROKES GAME 8 SPLENDIDO '!$A$13:$U$58,'[1]ADD STROKES GAME 8 SPLENDIDO '!H$5+2)-K29=-1,1,0)))))))</f>
        <v>1</v>
      </c>
      <c r="L30" s="94">
        <f>IF(L$10+VLOOKUP($D29,'[1]ADD STROKES GAME 8 SPLENDIDO '!$A$13:$U$58,'[1]ADD STROKES GAME 8 SPLENDIDO '!I$5+2)-L29=0,2,IF(L$10+VLOOKUP($D29,'[1]ADD STROKES GAME 8 SPLENDIDO '!$A$13:$U$58,'[1]ADD STROKES GAME 8 SPLENDIDO '!I$5+2)-L29=1,3,IF(L$10+VLOOKUP($D29,'[1]ADD STROKES GAME 8 SPLENDIDO '!$A$13:$U$58,'[1]ADD STROKES GAME 8 SPLENDIDO '!I$5+2)-L29=2,4,IF(L$10+VLOOKUP($D29,'[1]ADD STROKES GAME 8 SPLENDIDO '!$A$13:$U$58,'[1]ADD STROKES GAME 8 SPLENDIDO '!I$5+2)-L29=3,5,IF(L$10+VLOOKUP($D29,'[1]ADD STROKES GAME 8 SPLENDIDO '!$A$13:$U$58,'[1]ADD STROKES GAME 8 SPLENDIDO '!I$5+2)-L29=4,6,IF(L$10+VLOOKUP($D29,'[1]ADD STROKES GAME 8 SPLENDIDO '!$A$13:$U$58,'[1]ADD STROKES GAME 8 SPLENDIDO '!I$5+2)-L29=5,7,IF(L$10+VLOOKUP($D29,'[1]ADD STROKES GAME 8 SPLENDIDO '!$A$13:$U$58,'[1]ADD STROKES GAME 8 SPLENDIDO '!I$5+2)-L29=-1,1,0)))))))</f>
        <v>1</v>
      </c>
      <c r="M30" s="94">
        <f>IF(M$10+VLOOKUP($D29,'[1]ADD STROKES GAME 8 SPLENDIDO '!$A$13:$U$58,'[1]ADD STROKES GAME 8 SPLENDIDO '!J$5+2)-M29=0,2,IF(M$10+VLOOKUP($D29,'[1]ADD STROKES GAME 8 SPLENDIDO '!$A$13:$U$58,'[1]ADD STROKES GAME 8 SPLENDIDO '!J$5+2)-M29=1,3,IF(M$10+VLOOKUP($D29,'[1]ADD STROKES GAME 8 SPLENDIDO '!$A$13:$U$58,'[1]ADD STROKES GAME 8 SPLENDIDO '!J$5+2)-M29=2,4,IF(M$10+VLOOKUP($D29,'[1]ADD STROKES GAME 8 SPLENDIDO '!$A$13:$U$58,'[1]ADD STROKES GAME 8 SPLENDIDO '!J$5+2)-M29=3,5,IF(M$10+VLOOKUP($D29,'[1]ADD STROKES GAME 8 SPLENDIDO '!$A$13:$U$58,'[1]ADD STROKES GAME 8 SPLENDIDO '!J$5+2)-M29=4,6,IF(M$10+VLOOKUP($D29,'[1]ADD STROKES GAME 8 SPLENDIDO '!$A$13:$U$58,'[1]ADD STROKES GAME 8 SPLENDIDO '!J$5+2)-M29=5,7,IF(M$10+VLOOKUP($D29,'[1]ADD STROKES GAME 8 SPLENDIDO '!$A$13:$U$58,'[1]ADD STROKES GAME 8 SPLENDIDO '!J$5+2)-M29=-1,1,0)))))))</f>
        <v>1</v>
      </c>
      <c r="N30" s="94">
        <f>IF(N$10+VLOOKUP($D29,'[1]ADD STROKES GAME 8 SPLENDIDO '!$A$13:$U$58,'[1]ADD STROKES GAME 8 SPLENDIDO '!K$5+2)-N29=0,2,IF(N$10+VLOOKUP($D29,'[1]ADD STROKES GAME 8 SPLENDIDO '!$A$13:$U$58,'[1]ADD STROKES GAME 8 SPLENDIDO '!K$5+2)-N29=1,3,IF(N$10+VLOOKUP($D29,'[1]ADD STROKES GAME 8 SPLENDIDO '!$A$13:$U$58,'[1]ADD STROKES GAME 8 SPLENDIDO '!K$5+2)-N29=2,4,IF(N$10+VLOOKUP($D29,'[1]ADD STROKES GAME 8 SPLENDIDO '!$A$13:$U$58,'[1]ADD STROKES GAME 8 SPLENDIDO '!K$5+2)-N29=3,5,IF(N$10+VLOOKUP($D29,'[1]ADD STROKES GAME 8 SPLENDIDO '!$A$13:$U$58,'[1]ADD STROKES GAME 8 SPLENDIDO '!K$5+2)-N29=4,6,IF(N$10+VLOOKUP($D29,'[1]ADD STROKES GAME 8 SPLENDIDO '!$A$13:$U$58,'[1]ADD STROKES GAME 8 SPLENDIDO '!K$5+2)-N29=5,7,IF(N$10+VLOOKUP($D29,'[1]ADD STROKES GAME 8 SPLENDIDO '!$A$13:$U$58,'[1]ADD STROKES GAME 8 SPLENDIDO '!K$5+2)-N29=-1,1,0)))))))</f>
        <v>3</v>
      </c>
      <c r="O30" s="94">
        <f t="shared" si="0"/>
        <v>14</v>
      </c>
      <c r="P30" s="94">
        <f>IF(P$10+VLOOKUP($D29,'[1]ADD STROKES GAME 8 SPLENDIDO '!$A$13:$U$58,'[1]ADD STROKES GAME 8 SPLENDIDO '!M$5+2)-P29=0,2,IF(P$10+VLOOKUP($D29,'[1]ADD STROKES GAME 8 SPLENDIDO '!$A$13:$U$58,'[1]ADD STROKES GAME 8 SPLENDIDO '!M$5+2)-P29=1,3,IF(P$10+VLOOKUP($D29,'[1]ADD STROKES GAME 8 SPLENDIDO '!$A$13:$U$58,'[1]ADD STROKES GAME 8 SPLENDIDO '!M$5+2)-P29=2,4,IF(P$10+VLOOKUP($D29,'[1]ADD STROKES GAME 8 SPLENDIDO '!$A$13:$U$58,'[1]ADD STROKES GAME 8 SPLENDIDO '!M$5+2)-P29=3,5,IF(P$10+VLOOKUP($D29,'[1]ADD STROKES GAME 8 SPLENDIDO '!$A$13:$U$58,'[1]ADD STROKES GAME 8 SPLENDIDO '!M$5+2)-P29=4,6,IF(P$10+VLOOKUP($D29,'[1]ADD STROKES GAME 8 SPLENDIDO '!$A$13:$U$58,'[1]ADD STROKES GAME 8 SPLENDIDO '!M$5+2)-P29=5,7,IF(P$10+VLOOKUP($D29,'[1]ADD STROKES GAME 8 SPLENDIDO '!$A$13:$U$58,'[1]ADD STROKES GAME 8 SPLENDIDO '!M$5+2)-P29=-1,1,0)))))))</f>
        <v>3</v>
      </c>
      <c r="Q30" s="94">
        <f>IF(Q$10+VLOOKUP($D29,'[1]ADD STROKES GAME 8 SPLENDIDO '!$A$13:$U$58,'[1]ADD STROKES GAME 8 SPLENDIDO '!N$5+2)-Q29=0,2,IF(Q$10+VLOOKUP($D29,'[1]ADD STROKES GAME 8 SPLENDIDO '!$A$13:$U$58,'[1]ADD STROKES GAME 8 SPLENDIDO '!N$5+2)-Q29=1,3,IF(Q$10+VLOOKUP($D29,'[1]ADD STROKES GAME 8 SPLENDIDO '!$A$13:$U$58,'[1]ADD STROKES GAME 8 SPLENDIDO '!N$5+2)-Q29=2,4,IF(Q$10+VLOOKUP($D29,'[1]ADD STROKES GAME 8 SPLENDIDO '!$A$13:$U$58,'[1]ADD STROKES GAME 8 SPLENDIDO '!N$5+2)-Q29=3,5,IF(Q$10+VLOOKUP($D29,'[1]ADD STROKES GAME 8 SPLENDIDO '!$A$13:$U$58,'[1]ADD STROKES GAME 8 SPLENDIDO '!N$5+2)-Q29=4,6,IF(Q$10+VLOOKUP($D29,'[1]ADD STROKES GAME 8 SPLENDIDO '!$A$13:$U$58,'[1]ADD STROKES GAME 8 SPLENDIDO '!N$5+2)-Q29=5,7,IF(Q$10+VLOOKUP($D29,'[1]ADD STROKES GAME 8 SPLENDIDO '!$A$13:$U$58,'[1]ADD STROKES GAME 8 SPLENDIDO '!N$5+2)-Q29=-1,1,0)))))))</f>
        <v>1</v>
      </c>
      <c r="R30" s="94">
        <f>IF(R$10+VLOOKUP($D29,'[1]ADD STROKES GAME 8 SPLENDIDO '!$A$13:$U$58,'[1]ADD STROKES GAME 8 SPLENDIDO '!O$5+2)-R29=0,2,IF(R$10+VLOOKUP($D29,'[1]ADD STROKES GAME 8 SPLENDIDO '!$A$13:$U$58,'[1]ADD STROKES GAME 8 SPLENDIDO '!O$5+2)-R29=1,3,IF(R$10+VLOOKUP($D29,'[1]ADD STROKES GAME 8 SPLENDIDO '!$A$13:$U$58,'[1]ADD STROKES GAME 8 SPLENDIDO '!O$5+2)-R29=2,4,IF(R$10+VLOOKUP($D29,'[1]ADD STROKES GAME 8 SPLENDIDO '!$A$13:$U$58,'[1]ADD STROKES GAME 8 SPLENDIDO '!O$5+2)-R29=3,5,IF(R$10+VLOOKUP($D29,'[1]ADD STROKES GAME 8 SPLENDIDO '!$A$13:$U$58,'[1]ADD STROKES GAME 8 SPLENDIDO '!O$5+2)-R29=4,6,IF(R$10+VLOOKUP($D29,'[1]ADD STROKES GAME 8 SPLENDIDO '!$A$13:$U$58,'[1]ADD STROKES GAME 8 SPLENDIDO '!O$5+2)-R29=5,7,IF(R$10+VLOOKUP($D29,'[1]ADD STROKES GAME 8 SPLENDIDO '!$A$13:$U$58,'[1]ADD STROKES GAME 8 SPLENDIDO '!O$5+2)-R29=-1,1,0)))))))</f>
        <v>2</v>
      </c>
      <c r="S30" s="94">
        <f>IF(S$10+VLOOKUP($D29,'[1]ADD STROKES GAME 8 SPLENDIDO '!$A$13:$U$58,'[1]ADD STROKES GAME 8 SPLENDIDO '!P$5+2)-S29=0,2,IF(S$10+VLOOKUP($D29,'[1]ADD STROKES GAME 8 SPLENDIDO '!$A$13:$U$58,'[1]ADD STROKES GAME 8 SPLENDIDO '!P$5+2)-S29=1,3,IF(S$10+VLOOKUP($D29,'[1]ADD STROKES GAME 8 SPLENDIDO '!$A$13:$U$58,'[1]ADD STROKES GAME 8 SPLENDIDO '!P$5+2)-S29=2,4,IF(S$10+VLOOKUP($D29,'[1]ADD STROKES GAME 8 SPLENDIDO '!$A$13:$U$58,'[1]ADD STROKES GAME 8 SPLENDIDO '!P$5+2)-S29=3,5,IF(S$10+VLOOKUP($D29,'[1]ADD STROKES GAME 8 SPLENDIDO '!$A$13:$U$58,'[1]ADD STROKES GAME 8 SPLENDIDO '!P$5+2)-S29=4,6,IF(S$10+VLOOKUP($D29,'[1]ADD STROKES GAME 8 SPLENDIDO '!$A$13:$U$58,'[1]ADD STROKES GAME 8 SPLENDIDO '!P$5+2)-S29=5,7,IF(S$10+VLOOKUP($D29,'[1]ADD STROKES GAME 8 SPLENDIDO '!$A$13:$U$58,'[1]ADD STROKES GAME 8 SPLENDIDO '!P$5+2)-S29=-1,1,0)))))))</f>
        <v>0</v>
      </c>
      <c r="T30" s="94">
        <f>IF(T$10+VLOOKUP($D29,'[1]ADD STROKES GAME 8 SPLENDIDO '!$A$13:$U$58,'[1]ADD STROKES GAME 8 SPLENDIDO '!Q$5+2)-T29=0,2,IF(T$10+VLOOKUP($D29,'[1]ADD STROKES GAME 8 SPLENDIDO '!$A$13:$U$58,'[1]ADD STROKES GAME 8 SPLENDIDO '!Q$5+2)-T29=1,3,IF(T$10+VLOOKUP($D29,'[1]ADD STROKES GAME 8 SPLENDIDO '!$A$13:$U$58,'[1]ADD STROKES GAME 8 SPLENDIDO '!Q$5+2)-T29=2,4,IF(T$10+VLOOKUP($D29,'[1]ADD STROKES GAME 8 SPLENDIDO '!$A$13:$U$58,'[1]ADD STROKES GAME 8 SPLENDIDO '!Q$5+2)-T29=3,5,IF(T$10+VLOOKUP($D29,'[1]ADD STROKES GAME 8 SPLENDIDO '!$A$13:$U$58,'[1]ADD STROKES GAME 8 SPLENDIDO '!Q$5+2)-T29=4,6,IF(T$10+VLOOKUP($D29,'[1]ADD STROKES GAME 8 SPLENDIDO '!$A$13:$U$58,'[1]ADD STROKES GAME 8 SPLENDIDO '!Q$5+2)-T29=5,7,IF(T$10+VLOOKUP($D29,'[1]ADD STROKES GAME 8 SPLENDIDO '!$A$13:$U$58,'[1]ADD STROKES GAME 8 SPLENDIDO '!Q$5+2)-T29=-1,1,0)))))))</f>
        <v>3</v>
      </c>
      <c r="U30" s="94">
        <f>IF(U$10+VLOOKUP($D29,'[1]ADD STROKES GAME 8 SPLENDIDO '!$A$13:$U$58,'[1]ADD STROKES GAME 8 SPLENDIDO '!R$5+2)-U29=0,2,IF(U$10+VLOOKUP($D29,'[1]ADD STROKES GAME 8 SPLENDIDO '!$A$13:$U$58,'[1]ADD STROKES GAME 8 SPLENDIDO '!R$5+2)-U29=1,3,IF(U$10+VLOOKUP($D29,'[1]ADD STROKES GAME 8 SPLENDIDO '!$A$13:$U$58,'[1]ADD STROKES GAME 8 SPLENDIDO '!R$5+2)-U29=2,4,IF(U$10+VLOOKUP($D29,'[1]ADD STROKES GAME 8 SPLENDIDO '!$A$13:$U$58,'[1]ADD STROKES GAME 8 SPLENDIDO '!R$5+2)-U29=3,5,IF(U$10+VLOOKUP($D29,'[1]ADD STROKES GAME 8 SPLENDIDO '!$A$13:$U$58,'[1]ADD STROKES GAME 8 SPLENDIDO '!R$5+2)-U29=4,6,IF(U$10+VLOOKUP($D29,'[1]ADD STROKES GAME 8 SPLENDIDO '!$A$13:$U$58,'[1]ADD STROKES GAME 8 SPLENDIDO '!R$5+2)-U29=5,7,IF(U$10+VLOOKUP($D29,'[1]ADD STROKES GAME 8 SPLENDIDO '!$A$13:$U$58,'[1]ADD STROKES GAME 8 SPLENDIDO '!R$5+2)-U29=-1,1,0)))))))</f>
        <v>3</v>
      </c>
      <c r="V30" s="94">
        <f>IF(V$10+VLOOKUP($D29,'[1]ADD STROKES GAME 8 SPLENDIDO '!$A$13:$U$58,'[1]ADD STROKES GAME 8 SPLENDIDO '!S$5+2)-V29=0,2,IF(V$10+VLOOKUP($D29,'[1]ADD STROKES GAME 8 SPLENDIDO '!$A$13:$U$58,'[1]ADD STROKES GAME 8 SPLENDIDO '!S$5+2)-V29=1,3,IF(V$10+VLOOKUP($D29,'[1]ADD STROKES GAME 8 SPLENDIDO '!$A$13:$U$58,'[1]ADD STROKES GAME 8 SPLENDIDO '!S$5+2)-V29=2,4,IF(V$10+VLOOKUP($D29,'[1]ADD STROKES GAME 8 SPLENDIDO '!$A$13:$U$58,'[1]ADD STROKES GAME 8 SPLENDIDO '!S$5+2)-V29=3,5,IF(V$10+VLOOKUP($D29,'[1]ADD STROKES GAME 8 SPLENDIDO '!$A$13:$U$58,'[1]ADD STROKES GAME 8 SPLENDIDO '!S$5+2)-V29=4,6,IF(V$10+VLOOKUP($D29,'[1]ADD STROKES GAME 8 SPLENDIDO '!$A$13:$U$58,'[1]ADD STROKES GAME 8 SPLENDIDO '!S$5+2)-V29=5,7,IF(V$10+VLOOKUP($D29,'[1]ADD STROKES GAME 8 SPLENDIDO '!$A$13:$U$58,'[1]ADD STROKES GAME 8 SPLENDIDO '!S$5+2)-V29=-1,1,0)))))))</f>
        <v>1</v>
      </c>
      <c r="W30" s="94">
        <f>IF(W$10+VLOOKUP($D29,'[1]ADD STROKES GAME 8 SPLENDIDO '!$A$13:$U$58,'[1]ADD STROKES GAME 8 SPLENDIDO '!T$5+2)-W29=0,2,IF(W$10+VLOOKUP($D29,'[1]ADD STROKES GAME 8 SPLENDIDO '!$A$13:$U$58,'[1]ADD STROKES GAME 8 SPLENDIDO '!T$5+2)-W29=1,3,IF(W$10+VLOOKUP($D29,'[1]ADD STROKES GAME 8 SPLENDIDO '!$A$13:$U$58,'[1]ADD STROKES GAME 8 SPLENDIDO '!T$5+2)-W29=2,4,IF(W$10+VLOOKUP($D29,'[1]ADD STROKES GAME 8 SPLENDIDO '!$A$13:$U$58,'[1]ADD STROKES GAME 8 SPLENDIDO '!T$5+2)-W29=3,5,IF(W$10+VLOOKUP($D29,'[1]ADD STROKES GAME 8 SPLENDIDO '!$A$13:$U$58,'[1]ADD STROKES GAME 8 SPLENDIDO '!T$5+2)-W29=4,6,IF(W$10+VLOOKUP($D29,'[1]ADD STROKES GAME 8 SPLENDIDO '!$A$13:$U$58,'[1]ADD STROKES GAME 8 SPLENDIDO '!T$5+2)-W29=5,7,IF(W$10+VLOOKUP($D29,'[1]ADD STROKES GAME 8 SPLENDIDO '!$A$13:$U$58,'[1]ADD STROKES GAME 8 SPLENDIDO '!T$5+2)-W29=-1,1,0)))))))</f>
        <v>2</v>
      </c>
      <c r="X30" s="94">
        <f>IF(X$10+VLOOKUP($D29,'[1]ADD STROKES GAME 8 SPLENDIDO '!$A$13:$U$58,'[1]ADD STROKES GAME 8 SPLENDIDO '!U$5+2)-X29=0,2,IF(X$10+VLOOKUP($D29,'[1]ADD STROKES GAME 8 SPLENDIDO '!$A$13:$U$58,'[1]ADD STROKES GAME 8 SPLENDIDO '!U$5+2)-X29=1,3,IF(X$10+VLOOKUP($D29,'[1]ADD STROKES GAME 8 SPLENDIDO '!$A$13:$U$58,'[1]ADD STROKES GAME 8 SPLENDIDO '!U$5+2)-X29=2,4,IF(X$10+VLOOKUP($D29,'[1]ADD STROKES GAME 8 SPLENDIDO '!$A$13:$U$58,'[1]ADD STROKES GAME 8 SPLENDIDO '!U$5+2)-X29=3,5,IF(X$10+VLOOKUP($D29,'[1]ADD STROKES GAME 8 SPLENDIDO '!$A$13:$U$58,'[1]ADD STROKES GAME 8 SPLENDIDO '!U$5+2)-X29=4,6,IF(X$10+VLOOKUP($D29,'[1]ADD STROKES GAME 8 SPLENDIDO '!$A$13:$U$58,'[1]ADD STROKES GAME 8 SPLENDIDO '!U$5+2)-X29=5,7,IF(X$10+VLOOKUP($D29,'[1]ADD STROKES GAME 8 SPLENDIDO '!$A$13:$U$58,'[1]ADD STROKES GAME 8 SPLENDIDO '!U$5+2)-X29=-1,1,0)))))))</f>
        <v>1</v>
      </c>
      <c r="Y30" s="94">
        <f t="shared" si="1"/>
        <v>16</v>
      </c>
      <c r="Z30" s="95">
        <f t="shared" si="2"/>
        <v>30</v>
      </c>
      <c r="AA30" s="19">
        <v>30</v>
      </c>
      <c r="AB30" s="19" t="s">
        <v>184</v>
      </c>
      <c r="AC30" s="91" t="s">
        <v>183</v>
      </c>
      <c r="AD30" s="19"/>
      <c r="AE30" s="19"/>
      <c r="AF30" s="19"/>
      <c r="AG30" s="19"/>
      <c r="AH30" s="19"/>
      <c r="AI30" s="19"/>
      <c r="AJ30" s="19"/>
      <c r="AK30" s="19"/>
    </row>
    <row r="31" spans="1:37" ht="15.75" x14ac:dyDescent="0.25">
      <c r="A31" s="2"/>
      <c r="B31" s="26" t="s">
        <v>121</v>
      </c>
      <c r="C31" s="88" t="s">
        <v>49</v>
      </c>
      <c r="D31" s="27">
        <v>29</v>
      </c>
      <c r="E31" s="89" t="s">
        <v>163</v>
      </c>
      <c r="F31" s="90">
        <v>9</v>
      </c>
      <c r="G31" s="90">
        <v>6</v>
      </c>
      <c r="H31" s="90">
        <v>4</v>
      </c>
      <c r="I31" s="90">
        <v>6</v>
      </c>
      <c r="J31" s="90">
        <v>8</v>
      </c>
      <c r="K31" s="90">
        <v>7</v>
      </c>
      <c r="L31" s="90">
        <v>7</v>
      </c>
      <c r="M31" s="90">
        <v>5</v>
      </c>
      <c r="N31" s="90">
        <v>8</v>
      </c>
      <c r="O31" s="58">
        <f>SUM(F31:N31)</f>
        <v>60</v>
      </c>
      <c r="P31" s="90">
        <v>8</v>
      </c>
      <c r="Q31" s="90">
        <v>9</v>
      </c>
      <c r="R31" s="90">
        <v>6</v>
      </c>
      <c r="S31" s="90">
        <v>6</v>
      </c>
      <c r="T31" s="90">
        <v>7</v>
      </c>
      <c r="U31" s="90">
        <v>5</v>
      </c>
      <c r="V31" s="90">
        <v>7</v>
      </c>
      <c r="W31" s="90">
        <v>5</v>
      </c>
      <c r="X31" s="90">
        <v>10</v>
      </c>
      <c r="Y31" s="58">
        <f>SUM(P31:X31)</f>
        <v>63</v>
      </c>
      <c r="Z31" s="59">
        <f t="shared" si="2"/>
        <v>123</v>
      </c>
      <c r="AC31" s="91"/>
      <c r="AD31" s="19"/>
      <c r="AE31" s="19"/>
      <c r="AF31" s="19"/>
      <c r="AG31" s="19"/>
      <c r="AH31" s="19"/>
      <c r="AI31" s="19"/>
      <c r="AJ31" s="19"/>
      <c r="AK31" s="19"/>
    </row>
    <row r="32" spans="1:37" ht="15.75" x14ac:dyDescent="0.25">
      <c r="A32" s="92"/>
      <c r="B32" s="93"/>
      <c r="C32" s="93"/>
      <c r="D32" s="28"/>
      <c r="E32" s="94" t="s">
        <v>164</v>
      </c>
      <c r="F32" s="94">
        <f>IF(F$10+VLOOKUP($D31,'[1]ADD STROKES GAME 8 SPLENDIDO '!$A$13:$U$58,'[1]ADD STROKES GAME 8 SPLENDIDO '!C$5+2)-F31=0,2,IF(F$10+VLOOKUP($D31,'[1]ADD STROKES GAME 8 SPLENDIDO '!$A$13:$U$58,'[1]ADD STROKES GAME 8 SPLENDIDO '!C$5+2)-F31=1,3,IF(F$10+VLOOKUP($D31,'[1]ADD STROKES GAME 8 SPLENDIDO '!$A$13:$U$58,'[1]ADD STROKES GAME 8 SPLENDIDO '!C$5+2)-F31=2,4,IF(F$10+VLOOKUP($D31,'[1]ADD STROKES GAME 8 SPLENDIDO '!$A$13:$U$58,'[1]ADD STROKES GAME 8 SPLENDIDO '!C$5+2)-F31=3,5,IF(F$10+VLOOKUP($D31,'[1]ADD STROKES GAME 8 SPLENDIDO '!$A$13:$U$58,'[1]ADD STROKES GAME 8 SPLENDIDO '!C$5+2)-F31=4,6,IF(F$10+VLOOKUP($D31,'[1]ADD STROKES GAME 8 SPLENDIDO '!$A$13:$U$58,'[1]ADD STROKES GAME 8 SPLENDIDO '!C$5+2)-F31=5,7,IF(F$10+VLOOKUP($D31,'[1]ADD STROKES GAME 8 SPLENDIDO '!$A$13:$U$58,'[1]ADD STROKES GAME 8 SPLENDIDO '!C$5+2)-F31=-1,1,0)))))))</f>
        <v>0</v>
      </c>
      <c r="G32" s="94">
        <f>IF(G$10+VLOOKUP($D31,'[1]ADD STROKES GAME 8 SPLENDIDO '!$A$13:$U$58,'[1]ADD STROKES GAME 8 SPLENDIDO '!D$5+2)-G31=0,2,IF(G$10+VLOOKUP($D31,'[1]ADD STROKES GAME 8 SPLENDIDO '!$A$13:$U$58,'[1]ADD STROKES GAME 8 SPLENDIDO '!D$5+2)-G31=1,3,IF(G$10+VLOOKUP($D31,'[1]ADD STROKES GAME 8 SPLENDIDO '!$A$13:$U$58,'[1]ADD STROKES GAME 8 SPLENDIDO '!D$5+2)-G31=2,4,IF(G$10+VLOOKUP($D31,'[1]ADD STROKES GAME 8 SPLENDIDO '!$A$13:$U$58,'[1]ADD STROKES GAME 8 SPLENDIDO '!D$5+2)-G31=3,5,IF(G$10+VLOOKUP($D31,'[1]ADD STROKES GAME 8 SPLENDIDO '!$A$13:$U$58,'[1]ADD STROKES GAME 8 SPLENDIDO '!D$5+2)-G31=4,6,IF(G$10+VLOOKUP($D31,'[1]ADD STROKES GAME 8 SPLENDIDO '!$A$13:$U$58,'[1]ADD STROKES GAME 8 SPLENDIDO '!D$5+2)-G31=5,7,IF(G$10+VLOOKUP($D31,'[1]ADD STROKES GAME 8 SPLENDIDO '!$A$13:$U$58,'[1]ADD STROKES GAME 8 SPLENDIDO '!D$5+2)-G31=-1,1,0)))))))</f>
        <v>3</v>
      </c>
      <c r="H32" s="94">
        <f>IF(H$10+VLOOKUP($D31,'[1]ADD STROKES GAME 8 SPLENDIDO '!$A$13:$U$58,'[1]ADD STROKES GAME 8 SPLENDIDO '!E$5+2)-H31=0,2,IF(H$10+VLOOKUP($D31,'[1]ADD STROKES GAME 8 SPLENDIDO '!$A$13:$U$58,'[1]ADD STROKES GAME 8 SPLENDIDO '!E$5+2)-H31=1,3,IF(H$10+VLOOKUP($D31,'[1]ADD STROKES GAME 8 SPLENDIDO '!$A$13:$U$58,'[1]ADD STROKES GAME 8 SPLENDIDO '!E$5+2)-H31=2,4,IF(H$10+VLOOKUP($D31,'[1]ADD STROKES GAME 8 SPLENDIDO '!$A$13:$U$58,'[1]ADD STROKES GAME 8 SPLENDIDO '!E$5+2)-H31=3,5,IF(H$10+VLOOKUP($D31,'[1]ADD STROKES GAME 8 SPLENDIDO '!$A$13:$U$58,'[1]ADD STROKES GAME 8 SPLENDIDO '!E$5+2)-H31=4,6,IF(H$10+VLOOKUP($D31,'[1]ADD STROKES GAME 8 SPLENDIDO '!$A$13:$U$58,'[1]ADD STROKES GAME 8 SPLENDIDO '!E$5+2)-H31=5,7,IF(H$10+VLOOKUP($D31,'[1]ADD STROKES GAME 8 SPLENDIDO '!$A$13:$U$58,'[1]ADD STROKES GAME 8 SPLENDIDO '!E$5+2)-H31=-1,1,0)))))))</f>
        <v>3</v>
      </c>
      <c r="I32" s="94">
        <f>IF(I$10+VLOOKUP($D31,'[1]ADD STROKES GAME 8 SPLENDIDO '!$A$13:$U$58,'[1]ADD STROKES GAME 8 SPLENDIDO '!F$5+2)-I31=0,2,IF(I$10+VLOOKUP($D31,'[1]ADD STROKES GAME 8 SPLENDIDO '!$A$13:$U$58,'[1]ADD STROKES GAME 8 SPLENDIDO '!F$5+2)-I31=1,3,IF(I$10+VLOOKUP($D31,'[1]ADD STROKES GAME 8 SPLENDIDO '!$A$13:$U$58,'[1]ADD STROKES GAME 8 SPLENDIDO '!F$5+2)-I31=2,4,IF(I$10+VLOOKUP($D31,'[1]ADD STROKES GAME 8 SPLENDIDO '!$A$13:$U$58,'[1]ADD STROKES GAME 8 SPLENDIDO '!F$5+2)-I31=3,5,IF(I$10+VLOOKUP($D31,'[1]ADD STROKES GAME 8 SPLENDIDO '!$A$13:$U$58,'[1]ADD STROKES GAME 8 SPLENDIDO '!F$5+2)-I31=4,6,IF(I$10+VLOOKUP($D31,'[1]ADD STROKES GAME 8 SPLENDIDO '!$A$13:$U$58,'[1]ADD STROKES GAME 8 SPLENDIDO '!F$5+2)-I31=5,7,IF(I$10+VLOOKUP($D31,'[1]ADD STROKES GAME 8 SPLENDIDO '!$A$13:$U$58,'[1]ADD STROKES GAME 8 SPLENDIDO '!F$5+2)-I31=-1,1,0)))))))</f>
        <v>2</v>
      </c>
      <c r="J32" s="94">
        <f>IF(J$10+VLOOKUP($D31,'[1]ADD STROKES GAME 8 SPLENDIDO '!$A$13:$U$58,'[1]ADD STROKES GAME 8 SPLENDIDO '!G$5+2)-J31=0,2,IF(J$10+VLOOKUP($D31,'[1]ADD STROKES GAME 8 SPLENDIDO '!$A$13:$U$58,'[1]ADD STROKES GAME 8 SPLENDIDO '!G$5+2)-J31=1,3,IF(J$10+VLOOKUP($D31,'[1]ADD STROKES GAME 8 SPLENDIDO '!$A$13:$U$58,'[1]ADD STROKES GAME 8 SPLENDIDO '!G$5+2)-J31=2,4,IF(J$10+VLOOKUP($D31,'[1]ADD STROKES GAME 8 SPLENDIDO '!$A$13:$U$58,'[1]ADD STROKES GAME 8 SPLENDIDO '!G$5+2)-J31=3,5,IF(J$10+VLOOKUP($D31,'[1]ADD STROKES GAME 8 SPLENDIDO '!$A$13:$U$58,'[1]ADD STROKES GAME 8 SPLENDIDO '!G$5+2)-J31=4,6,IF(J$10+VLOOKUP($D31,'[1]ADD STROKES GAME 8 SPLENDIDO '!$A$13:$U$58,'[1]ADD STROKES GAME 8 SPLENDIDO '!G$5+2)-J31=5,7,IF(J$10+VLOOKUP($D31,'[1]ADD STROKES GAME 8 SPLENDIDO '!$A$13:$U$58,'[1]ADD STROKES GAME 8 SPLENDIDO '!G$5+2)-J31=-1,1,0)))))))</f>
        <v>0</v>
      </c>
      <c r="K32" s="94">
        <f>IF(K$10+VLOOKUP($D31,'[1]ADD STROKES GAME 8 SPLENDIDO '!$A$13:$U$58,'[1]ADD STROKES GAME 8 SPLENDIDO '!H$5+2)-K31=0,2,IF(K$10+VLOOKUP($D31,'[1]ADD STROKES GAME 8 SPLENDIDO '!$A$13:$U$58,'[1]ADD STROKES GAME 8 SPLENDIDO '!H$5+2)-K31=1,3,IF(K$10+VLOOKUP($D31,'[1]ADD STROKES GAME 8 SPLENDIDO '!$A$13:$U$58,'[1]ADD STROKES GAME 8 SPLENDIDO '!H$5+2)-K31=2,4,IF(K$10+VLOOKUP($D31,'[1]ADD STROKES GAME 8 SPLENDIDO '!$A$13:$U$58,'[1]ADD STROKES GAME 8 SPLENDIDO '!H$5+2)-K31=3,5,IF(K$10+VLOOKUP($D31,'[1]ADD STROKES GAME 8 SPLENDIDO '!$A$13:$U$58,'[1]ADD STROKES GAME 8 SPLENDIDO '!H$5+2)-K31=4,6,IF(K$10+VLOOKUP($D31,'[1]ADD STROKES GAME 8 SPLENDIDO '!$A$13:$U$58,'[1]ADD STROKES GAME 8 SPLENDIDO '!H$5+2)-K31=5,7,IF(K$10+VLOOKUP($D31,'[1]ADD STROKES GAME 8 SPLENDIDO '!$A$13:$U$58,'[1]ADD STROKES GAME 8 SPLENDIDO '!H$5+2)-K31=-1,1,0)))))))</f>
        <v>0</v>
      </c>
      <c r="L32" s="94">
        <f>IF(L$10+VLOOKUP($D31,'[1]ADD STROKES GAME 8 SPLENDIDO '!$A$13:$U$58,'[1]ADD STROKES GAME 8 SPLENDIDO '!I$5+2)-L31=0,2,IF(L$10+VLOOKUP($D31,'[1]ADD STROKES GAME 8 SPLENDIDO '!$A$13:$U$58,'[1]ADD STROKES GAME 8 SPLENDIDO '!I$5+2)-L31=1,3,IF(L$10+VLOOKUP($D31,'[1]ADD STROKES GAME 8 SPLENDIDO '!$A$13:$U$58,'[1]ADD STROKES GAME 8 SPLENDIDO '!I$5+2)-L31=2,4,IF(L$10+VLOOKUP($D31,'[1]ADD STROKES GAME 8 SPLENDIDO '!$A$13:$U$58,'[1]ADD STROKES GAME 8 SPLENDIDO '!I$5+2)-L31=3,5,IF(L$10+VLOOKUP($D31,'[1]ADD STROKES GAME 8 SPLENDIDO '!$A$13:$U$58,'[1]ADD STROKES GAME 8 SPLENDIDO '!I$5+2)-L31=4,6,IF(L$10+VLOOKUP($D31,'[1]ADD STROKES GAME 8 SPLENDIDO '!$A$13:$U$58,'[1]ADD STROKES GAME 8 SPLENDIDO '!I$5+2)-L31=5,7,IF(L$10+VLOOKUP($D31,'[1]ADD STROKES GAME 8 SPLENDIDO '!$A$13:$U$58,'[1]ADD STROKES GAME 8 SPLENDIDO '!I$5+2)-L31=-1,1,0)))))))</f>
        <v>0</v>
      </c>
      <c r="M32" s="94">
        <f>IF(M$10+VLOOKUP($D31,'[1]ADD STROKES GAME 8 SPLENDIDO '!$A$13:$U$58,'[1]ADD STROKES GAME 8 SPLENDIDO '!J$5+2)-M31=0,2,IF(M$10+VLOOKUP($D31,'[1]ADD STROKES GAME 8 SPLENDIDO '!$A$13:$U$58,'[1]ADD STROKES GAME 8 SPLENDIDO '!J$5+2)-M31=1,3,IF(M$10+VLOOKUP($D31,'[1]ADD STROKES GAME 8 SPLENDIDO '!$A$13:$U$58,'[1]ADD STROKES GAME 8 SPLENDIDO '!J$5+2)-M31=2,4,IF(M$10+VLOOKUP($D31,'[1]ADD STROKES GAME 8 SPLENDIDO '!$A$13:$U$58,'[1]ADD STROKES GAME 8 SPLENDIDO '!J$5+2)-M31=3,5,IF(M$10+VLOOKUP($D31,'[1]ADD STROKES GAME 8 SPLENDIDO '!$A$13:$U$58,'[1]ADD STROKES GAME 8 SPLENDIDO '!J$5+2)-M31=4,6,IF(M$10+VLOOKUP($D31,'[1]ADD STROKES GAME 8 SPLENDIDO '!$A$13:$U$58,'[1]ADD STROKES GAME 8 SPLENDIDO '!J$5+2)-M31=5,7,IF(M$10+VLOOKUP($D31,'[1]ADD STROKES GAME 8 SPLENDIDO '!$A$13:$U$58,'[1]ADD STROKES GAME 8 SPLENDIDO '!J$5+2)-M31=-1,1,0)))))))</f>
        <v>2</v>
      </c>
      <c r="N32" s="94">
        <f>IF(N$10+VLOOKUP($D31,'[1]ADD STROKES GAME 8 SPLENDIDO '!$A$13:$U$58,'[1]ADD STROKES GAME 8 SPLENDIDO '!K$5+2)-N31=0,2,IF(N$10+VLOOKUP($D31,'[1]ADD STROKES GAME 8 SPLENDIDO '!$A$13:$U$58,'[1]ADD STROKES GAME 8 SPLENDIDO '!K$5+2)-N31=1,3,IF(N$10+VLOOKUP($D31,'[1]ADD STROKES GAME 8 SPLENDIDO '!$A$13:$U$58,'[1]ADD STROKES GAME 8 SPLENDIDO '!K$5+2)-N31=2,4,IF(N$10+VLOOKUP($D31,'[1]ADD STROKES GAME 8 SPLENDIDO '!$A$13:$U$58,'[1]ADD STROKES GAME 8 SPLENDIDO '!K$5+2)-N31=3,5,IF(N$10+VLOOKUP($D31,'[1]ADD STROKES GAME 8 SPLENDIDO '!$A$13:$U$58,'[1]ADD STROKES GAME 8 SPLENDIDO '!K$5+2)-N31=4,6,IF(N$10+VLOOKUP($D31,'[1]ADD STROKES GAME 8 SPLENDIDO '!$A$13:$U$58,'[1]ADD STROKES GAME 8 SPLENDIDO '!K$5+2)-N31=5,7,IF(N$10+VLOOKUP($D31,'[1]ADD STROKES GAME 8 SPLENDIDO '!$A$13:$U$58,'[1]ADD STROKES GAME 8 SPLENDIDO '!K$5+2)-N31=-1,1,0)))))))</f>
        <v>0</v>
      </c>
      <c r="O32" s="94">
        <f t="shared" si="0"/>
        <v>10</v>
      </c>
      <c r="P32" s="94">
        <f>IF(P$10+VLOOKUP($D31,'[1]ADD STROKES GAME 8 SPLENDIDO '!$A$13:$U$58,'[1]ADD STROKES GAME 8 SPLENDIDO '!M$5+2)-P31=0,2,IF(P$10+VLOOKUP($D31,'[1]ADD STROKES GAME 8 SPLENDIDO '!$A$13:$U$58,'[1]ADD STROKES GAME 8 SPLENDIDO '!M$5+2)-P31=1,3,IF(P$10+VLOOKUP($D31,'[1]ADD STROKES GAME 8 SPLENDIDO '!$A$13:$U$58,'[1]ADD STROKES GAME 8 SPLENDIDO '!M$5+2)-P31=2,4,IF(P$10+VLOOKUP($D31,'[1]ADD STROKES GAME 8 SPLENDIDO '!$A$13:$U$58,'[1]ADD STROKES GAME 8 SPLENDIDO '!M$5+2)-P31=3,5,IF(P$10+VLOOKUP($D31,'[1]ADD STROKES GAME 8 SPLENDIDO '!$A$13:$U$58,'[1]ADD STROKES GAME 8 SPLENDIDO '!M$5+2)-P31=4,6,IF(P$10+VLOOKUP($D31,'[1]ADD STROKES GAME 8 SPLENDIDO '!$A$13:$U$58,'[1]ADD STROKES GAME 8 SPLENDIDO '!M$5+2)-P31=5,7,IF(P$10+VLOOKUP($D31,'[1]ADD STROKES GAME 8 SPLENDIDO '!$A$13:$U$58,'[1]ADD STROKES GAME 8 SPLENDIDO '!M$5+2)-P31=-1,1,0)))))))</f>
        <v>0</v>
      </c>
      <c r="Q32" s="94">
        <f>IF(Q$10+VLOOKUP($D31,'[1]ADD STROKES GAME 8 SPLENDIDO '!$A$13:$U$58,'[1]ADD STROKES GAME 8 SPLENDIDO '!N$5+2)-Q31=0,2,IF(Q$10+VLOOKUP($D31,'[1]ADD STROKES GAME 8 SPLENDIDO '!$A$13:$U$58,'[1]ADD STROKES GAME 8 SPLENDIDO '!N$5+2)-Q31=1,3,IF(Q$10+VLOOKUP($D31,'[1]ADD STROKES GAME 8 SPLENDIDO '!$A$13:$U$58,'[1]ADD STROKES GAME 8 SPLENDIDO '!N$5+2)-Q31=2,4,IF(Q$10+VLOOKUP($D31,'[1]ADD STROKES GAME 8 SPLENDIDO '!$A$13:$U$58,'[1]ADD STROKES GAME 8 SPLENDIDO '!N$5+2)-Q31=3,5,IF(Q$10+VLOOKUP($D31,'[1]ADD STROKES GAME 8 SPLENDIDO '!$A$13:$U$58,'[1]ADD STROKES GAME 8 SPLENDIDO '!N$5+2)-Q31=4,6,IF(Q$10+VLOOKUP($D31,'[1]ADD STROKES GAME 8 SPLENDIDO '!$A$13:$U$58,'[1]ADD STROKES GAME 8 SPLENDIDO '!N$5+2)-Q31=5,7,IF(Q$10+VLOOKUP($D31,'[1]ADD STROKES GAME 8 SPLENDIDO '!$A$13:$U$58,'[1]ADD STROKES GAME 8 SPLENDIDO '!N$5+2)-Q31=-1,1,0)))))))</f>
        <v>0</v>
      </c>
      <c r="R32" s="94">
        <f>IF(R$10+VLOOKUP($D31,'[1]ADD STROKES GAME 8 SPLENDIDO '!$A$13:$U$58,'[1]ADD STROKES GAME 8 SPLENDIDO '!O$5+2)-R31=0,2,IF(R$10+VLOOKUP($D31,'[1]ADD STROKES GAME 8 SPLENDIDO '!$A$13:$U$58,'[1]ADD STROKES GAME 8 SPLENDIDO '!O$5+2)-R31=1,3,IF(R$10+VLOOKUP($D31,'[1]ADD STROKES GAME 8 SPLENDIDO '!$A$13:$U$58,'[1]ADD STROKES GAME 8 SPLENDIDO '!O$5+2)-R31=2,4,IF(R$10+VLOOKUP($D31,'[1]ADD STROKES GAME 8 SPLENDIDO '!$A$13:$U$58,'[1]ADD STROKES GAME 8 SPLENDIDO '!O$5+2)-R31=3,5,IF(R$10+VLOOKUP($D31,'[1]ADD STROKES GAME 8 SPLENDIDO '!$A$13:$U$58,'[1]ADD STROKES GAME 8 SPLENDIDO '!O$5+2)-R31=4,6,IF(R$10+VLOOKUP($D31,'[1]ADD STROKES GAME 8 SPLENDIDO '!$A$13:$U$58,'[1]ADD STROKES GAME 8 SPLENDIDO '!O$5+2)-R31=5,7,IF(R$10+VLOOKUP($D31,'[1]ADD STROKES GAME 8 SPLENDIDO '!$A$13:$U$58,'[1]ADD STROKES GAME 8 SPLENDIDO '!O$5+2)-R31=-1,1,0)))))))</f>
        <v>2</v>
      </c>
      <c r="S32" s="94">
        <f>IF(S$10+VLOOKUP($D31,'[1]ADD STROKES GAME 8 SPLENDIDO '!$A$13:$U$58,'[1]ADD STROKES GAME 8 SPLENDIDO '!P$5+2)-S31=0,2,IF(S$10+VLOOKUP($D31,'[1]ADD STROKES GAME 8 SPLENDIDO '!$A$13:$U$58,'[1]ADD STROKES GAME 8 SPLENDIDO '!P$5+2)-S31=1,3,IF(S$10+VLOOKUP($D31,'[1]ADD STROKES GAME 8 SPLENDIDO '!$A$13:$U$58,'[1]ADD STROKES GAME 8 SPLENDIDO '!P$5+2)-S31=2,4,IF(S$10+VLOOKUP($D31,'[1]ADD STROKES GAME 8 SPLENDIDO '!$A$13:$U$58,'[1]ADD STROKES GAME 8 SPLENDIDO '!P$5+2)-S31=3,5,IF(S$10+VLOOKUP($D31,'[1]ADD STROKES GAME 8 SPLENDIDO '!$A$13:$U$58,'[1]ADD STROKES GAME 8 SPLENDIDO '!P$5+2)-S31=4,6,IF(S$10+VLOOKUP($D31,'[1]ADD STROKES GAME 8 SPLENDIDO '!$A$13:$U$58,'[1]ADD STROKES GAME 8 SPLENDIDO '!P$5+2)-S31=5,7,IF(S$10+VLOOKUP($D31,'[1]ADD STROKES GAME 8 SPLENDIDO '!$A$13:$U$58,'[1]ADD STROKES GAME 8 SPLENDIDO '!P$5+2)-S31=-1,1,0)))))))</f>
        <v>2</v>
      </c>
      <c r="T32" s="94">
        <f>IF(T$10+VLOOKUP($D31,'[1]ADD STROKES GAME 8 SPLENDIDO '!$A$13:$U$58,'[1]ADD STROKES GAME 8 SPLENDIDO '!Q$5+2)-T31=0,2,IF(T$10+VLOOKUP($D31,'[1]ADD STROKES GAME 8 SPLENDIDO '!$A$13:$U$58,'[1]ADD STROKES GAME 8 SPLENDIDO '!Q$5+2)-T31=1,3,IF(T$10+VLOOKUP($D31,'[1]ADD STROKES GAME 8 SPLENDIDO '!$A$13:$U$58,'[1]ADD STROKES GAME 8 SPLENDIDO '!Q$5+2)-T31=2,4,IF(T$10+VLOOKUP($D31,'[1]ADD STROKES GAME 8 SPLENDIDO '!$A$13:$U$58,'[1]ADD STROKES GAME 8 SPLENDIDO '!Q$5+2)-T31=3,5,IF(T$10+VLOOKUP($D31,'[1]ADD STROKES GAME 8 SPLENDIDO '!$A$13:$U$58,'[1]ADD STROKES GAME 8 SPLENDIDO '!Q$5+2)-T31=4,6,IF(T$10+VLOOKUP($D31,'[1]ADD STROKES GAME 8 SPLENDIDO '!$A$13:$U$58,'[1]ADD STROKES GAME 8 SPLENDIDO '!Q$5+2)-T31=5,7,IF(T$10+VLOOKUP($D31,'[1]ADD STROKES GAME 8 SPLENDIDO '!$A$13:$U$58,'[1]ADD STROKES GAME 8 SPLENDIDO '!Q$5+2)-T31=-1,1,0)))))))</f>
        <v>0</v>
      </c>
      <c r="U32" s="94">
        <f>IF(U$10+VLOOKUP($D31,'[1]ADD STROKES GAME 8 SPLENDIDO '!$A$13:$U$58,'[1]ADD STROKES GAME 8 SPLENDIDO '!R$5+2)-U31=0,2,IF(U$10+VLOOKUP($D31,'[1]ADD STROKES GAME 8 SPLENDIDO '!$A$13:$U$58,'[1]ADD STROKES GAME 8 SPLENDIDO '!R$5+2)-U31=1,3,IF(U$10+VLOOKUP($D31,'[1]ADD STROKES GAME 8 SPLENDIDO '!$A$13:$U$58,'[1]ADD STROKES GAME 8 SPLENDIDO '!R$5+2)-U31=2,4,IF(U$10+VLOOKUP($D31,'[1]ADD STROKES GAME 8 SPLENDIDO '!$A$13:$U$58,'[1]ADD STROKES GAME 8 SPLENDIDO '!R$5+2)-U31=3,5,IF(U$10+VLOOKUP($D31,'[1]ADD STROKES GAME 8 SPLENDIDO '!$A$13:$U$58,'[1]ADD STROKES GAME 8 SPLENDIDO '!R$5+2)-U31=4,6,IF(U$10+VLOOKUP($D31,'[1]ADD STROKES GAME 8 SPLENDIDO '!$A$13:$U$58,'[1]ADD STROKES GAME 8 SPLENDIDO '!R$5+2)-U31=5,7,IF(U$10+VLOOKUP($D31,'[1]ADD STROKES GAME 8 SPLENDIDO '!$A$13:$U$58,'[1]ADD STROKES GAME 8 SPLENDIDO '!R$5+2)-U31=-1,1,0)))))))</f>
        <v>1</v>
      </c>
      <c r="V32" s="94">
        <f>IF(V$10+VLOOKUP($D31,'[1]ADD STROKES GAME 8 SPLENDIDO '!$A$13:$U$58,'[1]ADD STROKES GAME 8 SPLENDIDO '!S$5+2)-V31=0,2,IF(V$10+VLOOKUP($D31,'[1]ADD STROKES GAME 8 SPLENDIDO '!$A$13:$U$58,'[1]ADD STROKES GAME 8 SPLENDIDO '!S$5+2)-V31=1,3,IF(V$10+VLOOKUP($D31,'[1]ADD STROKES GAME 8 SPLENDIDO '!$A$13:$U$58,'[1]ADD STROKES GAME 8 SPLENDIDO '!S$5+2)-V31=2,4,IF(V$10+VLOOKUP($D31,'[1]ADD STROKES GAME 8 SPLENDIDO '!$A$13:$U$58,'[1]ADD STROKES GAME 8 SPLENDIDO '!S$5+2)-V31=3,5,IF(V$10+VLOOKUP($D31,'[1]ADD STROKES GAME 8 SPLENDIDO '!$A$13:$U$58,'[1]ADD STROKES GAME 8 SPLENDIDO '!S$5+2)-V31=4,6,IF(V$10+VLOOKUP($D31,'[1]ADD STROKES GAME 8 SPLENDIDO '!$A$13:$U$58,'[1]ADD STROKES GAME 8 SPLENDIDO '!S$5+2)-V31=5,7,IF(V$10+VLOOKUP($D31,'[1]ADD STROKES GAME 8 SPLENDIDO '!$A$13:$U$58,'[1]ADD STROKES GAME 8 SPLENDIDO '!S$5+2)-V31=-1,1,0)))))))</f>
        <v>0</v>
      </c>
      <c r="W32" s="94">
        <f>IF(W$10+VLOOKUP($D31,'[1]ADD STROKES GAME 8 SPLENDIDO '!$A$13:$U$58,'[1]ADD STROKES GAME 8 SPLENDIDO '!T$5+2)-W31=0,2,IF(W$10+VLOOKUP($D31,'[1]ADD STROKES GAME 8 SPLENDIDO '!$A$13:$U$58,'[1]ADD STROKES GAME 8 SPLENDIDO '!T$5+2)-W31=1,3,IF(W$10+VLOOKUP($D31,'[1]ADD STROKES GAME 8 SPLENDIDO '!$A$13:$U$58,'[1]ADD STROKES GAME 8 SPLENDIDO '!T$5+2)-W31=2,4,IF(W$10+VLOOKUP($D31,'[1]ADD STROKES GAME 8 SPLENDIDO '!$A$13:$U$58,'[1]ADD STROKES GAME 8 SPLENDIDO '!T$5+2)-W31=3,5,IF(W$10+VLOOKUP($D31,'[1]ADD STROKES GAME 8 SPLENDIDO '!$A$13:$U$58,'[1]ADD STROKES GAME 8 SPLENDIDO '!T$5+2)-W31=4,6,IF(W$10+VLOOKUP($D31,'[1]ADD STROKES GAME 8 SPLENDIDO '!$A$13:$U$58,'[1]ADD STROKES GAME 8 SPLENDIDO '!T$5+2)-W31=5,7,IF(W$10+VLOOKUP($D31,'[1]ADD STROKES GAME 8 SPLENDIDO '!$A$13:$U$58,'[1]ADD STROKES GAME 8 SPLENDIDO '!T$5+2)-W31=-1,1,0)))))))</f>
        <v>2</v>
      </c>
      <c r="X32" s="94">
        <f>IF(X$10+VLOOKUP($D31,'[1]ADD STROKES GAME 8 SPLENDIDO '!$A$13:$U$58,'[1]ADD STROKES GAME 8 SPLENDIDO '!U$5+2)-X31=0,2,IF(X$10+VLOOKUP($D31,'[1]ADD STROKES GAME 8 SPLENDIDO '!$A$13:$U$58,'[1]ADD STROKES GAME 8 SPLENDIDO '!U$5+2)-X31=1,3,IF(X$10+VLOOKUP($D31,'[1]ADD STROKES GAME 8 SPLENDIDO '!$A$13:$U$58,'[1]ADD STROKES GAME 8 SPLENDIDO '!U$5+2)-X31=2,4,IF(X$10+VLOOKUP($D31,'[1]ADD STROKES GAME 8 SPLENDIDO '!$A$13:$U$58,'[1]ADD STROKES GAME 8 SPLENDIDO '!U$5+2)-X31=3,5,IF(X$10+VLOOKUP($D31,'[1]ADD STROKES GAME 8 SPLENDIDO '!$A$13:$U$58,'[1]ADD STROKES GAME 8 SPLENDIDO '!U$5+2)-X31=4,6,IF(X$10+VLOOKUP($D31,'[1]ADD STROKES GAME 8 SPLENDIDO '!$A$13:$U$58,'[1]ADD STROKES GAME 8 SPLENDIDO '!U$5+2)-X31=5,7,IF(X$10+VLOOKUP($D31,'[1]ADD STROKES GAME 8 SPLENDIDO '!$A$13:$U$58,'[1]ADD STROKES GAME 8 SPLENDIDO '!U$5+2)-X31=-1,1,0)))))))</f>
        <v>0</v>
      </c>
      <c r="Y32" s="94">
        <f t="shared" si="1"/>
        <v>7</v>
      </c>
      <c r="Z32" s="95">
        <f t="shared" si="2"/>
        <v>17</v>
      </c>
      <c r="AA32" s="96"/>
      <c r="AC32" s="91"/>
      <c r="AD32" s="19"/>
      <c r="AE32" s="19"/>
      <c r="AF32" s="19"/>
      <c r="AG32" s="19"/>
      <c r="AH32" s="19"/>
      <c r="AI32" s="19"/>
      <c r="AJ32" s="19"/>
      <c r="AK32" s="19"/>
    </row>
    <row r="33" spans="1:37" ht="15.75" x14ac:dyDescent="0.25">
      <c r="A33" s="2"/>
      <c r="B33" s="26" t="s">
        <v>39</v>
      </c>
      <c r="C33" s="88" t="s">
        <v>38</v>
      </c>
      <c r="D33" s="27">
        <v>28</v>
      </c>
      <c r="E33" s="89" t="s">
        <v>163</v>
      </c>
      <c r="F33" s="90">
        <v>8</v>
      </c>
      <c r="G33" s="90">
        <v>6</v>
      </c>
      <c r="H33" s="90">
        <v>3</v>
      </c>
      <c r="I33" s="90">
        <v>6</v>
      </c>
      <c r="J33" s="90">
        <v>8</v>
      </c>
      <c r="K33" s="90">
        <v>5</v>
      </c>
      <c r="L33" s="90">
        <v>8</v>
      </c>
      <c r="M33" s="90">
        <v>4</v>
      </c>
      <c r="N33" s="90">
        <v>6</v>
      </c>
      <c r="O33" s="58">
        <f>SUM(F33:N33)</f>
        <v>54</v>
      </c>
      <c r="P33" s="90">
        <v>8</v>
      </c>
      <c r="Q33" s="90">
        <v>8</v>
      </c>
      <c r="R33" s="90">
        <v>7</v>
      </c>
      <c r="S33" s="90">
        <v>5</v>
      </c>
      <c r="T33" s="90">
        <v>5</v>
      </c>
      <c r="U33" s="90">
        <v>4</v>
      </c>
      <c r="V33" s="90">
        <v>6</v>
      </c>
      <c r="W33" s="90">
        <v>5</v>
      </c>
      <c r="X33" s="90">
        <v>7</v>
      </c>
      <c r="Y33" s="58">
        <f>SUM(P33:X33)</f>
        <v>55</v>
      </c>
      <c r="Z33" s="59">
        <f t="shared" si="2"/>
        <v>109</v>
      </c>
      <c r="AC33" s="91"/>
      <c r="AD33" s="19"/>
      <c r="AE33" s="19"/>
      <c r="AF33" s="19"/>
      <c r="AG33" s="19"/>
      <c r="AH33" s="19"/>
      <c r="AI33" s="19"/>
      <c r="AJ33" s="19"/>
      <c r="AK33" s="19"/>
    </row>
    <row r="34" spans="1:37" ht="15.75" x14ac:dyDescent="0.25">
      <c r="A34" s="92"/>
      <c r="B34" s="93"/>
      <c r="C34" s="93"/>
      <c r="D34" s="28"/>
      <c r="E34" s="94" t="s">
        <v>164</v>
      </c>
      <c r="F34" s="94">
        <f>IF(F$10+VLOOKUP($D33,'[1]ADD STROKES GAME 8 SPLENDIDO '!$A$13:$U$58,'[1]ADD STROKES GAME 8 SPLENDIDO '!C$5+2)-F33=0,2,IF(F$10+VLOOKUP($D33,'[1]ADD STROKES GAME 8 SPLENDIDO '!$A$13:$U$58,'[1]ADD STROKES GAME 8 SPLENDIDO '!C$5+2)-F33=1,3,IF(F$10+VLOOKUP($D33,'[1]ADD STROKES GAME 8 SPLENDIDO '!$A$13:$U$58,'[1]ADD STROKES GAME 8 SPLENDIDO '!C$5+2)-F33=2,4,IF(F$10+VLOOKUP($D33,'[1]ADD STROKES GAME 8 SPLENDIDO '!$A$13:$U$58,'[1]ADD STROKES GAME 8 SPLENDIDO '!C$5+2)-F33=3,5,IF(F$10+VLOOKUP($D33,'[1]ADD STROKES GAME 8 SPLENDIDO '!$A$13:$U$58,'[1]ADD STROKES GAME 8 SPLENDIDO '!C$5+2)-F33=4,6,IF(F$10+VLOOKUP($D33,'[1]ADD STROKES GAME 8 SPLENDIDO '!$A$13:$U$58,'[1]ADD STROKES GAME 8 SPLENDIDO '!C$5+2)-F33=5,7,IF(F$10+VLOOKUP($D33,'[1]ADD STROKES GAME 8 SPLENDIDO '!$A$13:$U$58,'[1]ADD STROKES GAME 8 SPLENDIDO '!C$5+2)-F33=-1,1,0)))))))</f>
        <v>0</v>
      </c>
      <c r="G34" s="94">
        <f>IF(G$10+VLOOKUP($D33,'[1]ADD STROKES GAME 8 SPLENDIDO '!$A$13:$U$58,'[1]ADD STROKES GAME 8 SPLENDIDO '!D$5+2)-G33=0,2,IF(G$10+VLOOKUP($D33,'[1]ADD STROKES GAME 8 SPLENDIDO '!$A$13:$U$58,'[1]ADD STROKES GAME 8 SPLENDIDO '!D$5+2)-G33=1,3,IF(G$10+VLOOKUP($D33,'[1]ADD STROKES GAME 8 SPLENDIDO '!$A$13:$U$58,'[1]ADD STROKES GAME 8 SPLENDIDO '!D$5+2)-G33=2,4,IF(G$10+VLOOKUP($D33,'[1]ADD STROKES GAME 8 SPLENDIDO '!$A$13:$U$58,'[1]ADD STROKES GAME 8 SPLENDIDO '!D$5+2)-G33=3,5,IF(G$10+VLOOKUP($D33,'[1]ADD STROKES GAME 8 SPLENDIDO '!$A$13:$U$58,'[1]ADD STROKES GAME 8 SPLENDIDO '!D$5+2)-G33=4,6,IF(G$10+VLOOKUP($D33,'[1]ADD STROKES GAME 8 SPLENDIDO '!$A$13:$U$58,'[1]ADD STROKES GAME 8 SPLENDIDO '!D$5+2)-G33=5,7,IF(G$10+VLOOKUP($D33,'[1]ADD STROKES GAME 8 SPLENDIDO '!$A$13:$U$58,'[1]ADD STROKES GAME 8 SPLENDIDO '!D$5+2)-G33=-1,1,0)))))))</f>
        <v>3</v>
      </c>
      <c r="H34" s="94">
        <f>IF(H$10+VLOOKUP($D33,'[1]ADD STROKES GAME 8 SPLENDIDO '!$A$13:$U$58,'[1]ADD STROKES GAME 8 SPLENDIDO '!E$5+2)-H33=0,2,IF(H$10+VLOOKUP($D33,'[1]ADD STROKES GAME 8 SPLENDIDO '!$A$13:$U$58,'[1]ADD STROKES GAME 8 SPLENDIDO '!E$5+2)-H33=1,3,IF(H$10+VLOOKUP($D33,'[1]ADD STROKES GAME 8 SPLENDIDO '!$A$13:$U$58,'[1]ADD STROKES GAME 8 SPLENDIDO '!E$5+2)-H33=2,4,IF(H$10+VLOOKUP($D33,'[1]ADD STROKES GAME 8 SPLENDIDO '!$A$13:$U$58,'[1]ADD STROKES GAME 8 SPLENDIDO '!E$5+2)-H33=3,5,IF(H$10+VLOOKUP($D33,'[1]ADD STROKES GAME 8 SPLENDIDO '!$A$13:$U$58,'[1]ADD STROKES GAME 8 SPLENDIDO '!E$5+2)-H33=4,6,IF(H$10+VLOOKUP($D33,'[1]ADD STROKES GAME 8 SPLENDIDO '!$A$13:$U$58,'[1]ADD STROKES GAME 8 SPLENDIDO '!E$5+2)-H33=5,7,IF(H$10+VLOOKUP($D33,'[1]ADD STROKES GAME 8 SPLENDIDO '!$A$13:$U$58,'[1]ADD STROKES GAME 8 SPLENDIDO '!E$5+2)-H33=-1,1,0)))))))</f>
        <v>3</v>
      </c>
      <c r="I34" s="94">
        <f>IF(I$10+VLOOKUP($D33,'[1]ADD STROKES GAME 8 SPLENDIDO '!$A$13:$U$58,'[1]ADD STROKES GAME 8 SPLENDIDO '!F$5+2)-I33=0,2,IF(I$10+VLOOKUP($D33,'[1]ADD STROKES GAME 8 SPLENDIDO '!$A$13:$U$58,'[1]ADD STROKES GAME 8 SPLENDIDO '!F$5+2)-I33=1,3,IF(I$10+VLOOKUP($D33,'[1]ADD STROKES GAME 8 SPLENDIDO '!$A$13:$U$58,'[1]ADD STROKES GAME 8 SPLENDIDO '!F$5+2)-I33=2,4,IF(I$10+VLOOKUP($D33,'[1]ADD STROKES GAME 8 SPLENDIDO '!$A$13:$U$58,'[1]ADD STROKES GAME 8 SPLENDIDO '!F$5+2)-I33=3,5,IF(I$10+VLOOKUP($D33,'[1]ADD STROKES GAME 8 SPLENDIDO '!$A$13:$U$58,'[1]ADD STROKES GAME 8 SPLENDIDO '!F$5+2)-I33=4,6,IF(I$10+VLOOKUP($D33,'[1]ADD STROKES GAME 8 SPLENDIDO '!$A$13:$U$58,'[1]ADD STROKES GAME 8 SPLENDIDO '!F$5+2)-I33=5,7,IF(I$10+VLOOKUP($D33,'[1]ADD STROKES GAME 8 SPLENDIDO '!$A$13:$U$58,'[1]ADD STROKES GAME 8 SPLENDIDO '!F$5+2)-I33=-1,1,0)))))))</f>
        <v>2</v>
      </c>
      <c r="J34" s="94">
        <f>IF(J$10+VLOOKUP($D33,'[1]ADD STROKES GAME 8 SPLENDIDO '!$A$13:$U$58,'[1]ADD STROKES GAME 8 SPLENDIDO '!G$5+2)-J33=0,2,IF(J$10+VLOOKUP($D33,'[1]ADD STROKES GAME 8 SPLENDIDO '!$A$13:$U$58,'[1]ADD STROKES GAME 8 SPLENDIDO '!G$5+2)-J33=1,3,IF(J$10+VLOOKUP($D33,'[1]ADD STROKES GAME 8 SPLENDIDO '!$A$13:$U$58,'[1]ADD STROKES GAME 8 SPLENDIDO '!G$5+2)-J33=2,4,IF(J$10+VLOOKUP($D33,'[1]ADD STROKES GAME 8 SPLENDIDO '!$A$13:$U$58,'[1]ADD STROKES GAME 8 SPLENDIDO '!G$5+2)-J33=3,5,IF(J$10+VLOOKUP($D33,'[1]ADD STROKES GAME 8 SPLENDIDO '!$A$13:$U$58,'[1]ADD STROKES GAME 8 SPLENDIDO '!G$5+2)-J33=4,6,IF(J$10+VLOOKUP($D33,'[1]ADD STROKES GAME 8 SPLENDIDO '!$A$13:$U$58,'[1]ADD STROKES GAME 8 SPLENDIDO '!G$5+2)-J33=5,7,IF(J$10+VLOOKUP($D33,'[1]ADD STROKES GAME 8 SPLENDIDO '!$A$13:$U$58,'[1]ADD STROKES GAME 8 SPLENDIDO '!G$5+2)-J33=-1,1,0)))))))</f>
        <v>0</v>
      </c>
      <c r="K34" s="94">
        <f>IF(K$10+VLOOKUP($D33,'[1]ADD STROKES GAME 8 SPLENDIDO '!$A$13:$U$58,'[1]ADD STROKES GAME 8 SPLENDIDO '!H$5+2)-K33=0,2,IF(K$10+VLOOKUP($D33,'[1]ADD STROKES GAME 8 SPLENDIDO '!$A$13:$U$58,'[1]ADD STROKES GAME 8 SPLENDIDO '!H$5+2)-K33=1,3,IF(K$10+VLOOKUP($D33,'[1]ADD STROKES GAME 8 SPLENDIDO '!$A$13:$U$58,'[1]ADD STROKES GAME 8 SPLENDIDO '!H$5+2)-K33=2,4,IF(K$10+VLOOKUP($D33,'[1]ADD STROKES GAME 8 SPLENDIDO '!$A$13:$U$58,'[1]ADD STROKES GAME 8 SPLENDIDO '!H$5+2)-K33=3,5,IF(K$10+VLOOKUP($D33,'[1]ADD STROKES GAME 8 SPLENDIDO '!$A$13:$U$58,'[1]ADD STROKES GAME 8 SPLENDIDO '!H$5+2)-K33=4,6,IF(K$10+VLOOKUP($D33,'[1]ADD STROKES GAME 8 SPLENDIDO '!$A$13:$U$58,'[1]ADD STROKES GAME 8 SPLENDIDO '!H$5+2)-K33=5,7,IF(K$10+VLOOKUP($D33,'[1]ADD STROKES GAME 8 SPLENDIDO '!$A$13:$U$58,'[1]ADD STROKES GAME 8 SPLENDIDO '!H$5+2)-K33=-1,1,0)))))))</f>
        <v>2</v>
      </c>
      <c r="L34" s="94">
        <f>IF(L$10+VLOOKUP($D33,'[1]ADD STROKES GAME 8 SPLENDIDO '!$A$13:$U$58,'[1]ADD STROKES GAME 8 SPLENDIDO '!I$5+2)-L33=0,2,IF(L$10+VLOOKUP($D33,'[1]ADD STROKES GAME 8 SPLENDIDO '!$A$13:$U$58,'[1]ADD STROKES GAME 8 SPLENDIDO '!I$5+2)-L33=1,3,IF(L$10+VLOOKUP($D33,'[1]ADD STROKES GAME 8 SPLENDIDO '!$A$13:$U$58,'[1]ADD STROKES GAME 8 SPLENDIDO '!I$5+2)-L33=2,4,IF(L$10+VLOOKUP($D33,'[1]ADD STROKES GAME 8 SPLENDIDO '!$A$13:$U$58,'[1]ADD STROKES GAME 8 SPLENDIDO '!I$5+2)-L33=3,5,IF(L$10+VLOOKUP($D33,'[1]ADD STROKES GAME 8 SPLENDIDO '!$A$13:$U$58,'[1]ADD STROKES GAME 8 SPLENDIDO '!I$5+2)-L33=4,6,IF(L$10+VLOOKUP($D33,'[1]ADD STROKES GAME 8 SPLENDIDO '!$A$13:$U$58,'[1]ADD STROKES GAME 8 SPLENDIDO '!I$5+2)-L33=5,7,IF(L$10+VLOOKUP($D33,'[1]ADD STROKES GAME 8 SPLENDIDO '!$A$13:$U$58,'[1]ADD STROKES GAME 8 SPLENDIDO '!I$5+2)-L33=-1,1,0)))))))</f>
        <v>0</v>
      </c>
      <c r="M34" s="94">
        <f>IF(M$10+VLOOKUP($D33,'[1]ADD STROKES GAME 8 SPLENDIDO '!$A$13:$U$58,'[1]ADD STROKES GAME 8 SPLENDIDO '!J$5+2)-M33=0,2,IF(M$10+VLOOKUP($D33,'[1]ADD STROKES GAME 8 SPLENDIDO '!$A$13:$U$58,'[1]ADD STROKES GAME 8 SPLENDIDO '!J$5+2)-M33=1,3,IF(M$10+VLOOKUP($D33,'[1]ADD STROKES GAME 8 SPLENDIDO '!$A$13:$U$58,'[1]ADD STROKES GAME 8 SPLENDIDO '!J$5+2)-M33=2,4,IF(M$10+VLOOKUP($D33,'[1]ADD STROKES GAME 8 SPLENDIDO '!$A$13:$U$58,'[1]ADD STROKES GAME 8 SPLENDIDO '!J$5+2)-M33=3,5,IF(M$10+VLOOKUP($D33,'[1]ADD STROKES GAME 8 SPLENDIDO '!$A$13:$U$58,'[1]ADD STROKES GAME 8 SPLENDIDO '!J$5+2)-M33=4,6,IF(M$10+VLOOKUP($D33,'[1]ADD STROKES GAME 8 SPLENDIDO '!$A$13:$U$58,'[1]ADD STROKES GAME 8 SPLENDIDO '!J$5+2)-M33=5,7,IF(M$10+VLOOKUP($D33,'[1]ADD STROKES GAME 8 SPLENDIDO '!$A$13:$U$58,'[1]ADD STROKES GAME 8 SPLENDIDO '!J$5+2)-M33=-1,1,0)))))))</f>
        <v>3</v>
      </c>
      <c r="N34" s="94">
        <f>IF(N$10+VLOOKUP($D33,'[1]ADD STROKES GAME 8 SPLENDIDO '!$A$13:$U$58,'[1]ADD STROKES GAME 8 SPLENDIDO '!K$5+2)-N33=0,2,IF(N$10+VLOOKUP($D33,'[1]ADD STROKES GAME 8 SPLENDIDO '!$A$13:$U$58,'[1]ADD STROKES GAME 8 SPLENDIDO '!K$5+2)-N33=1,3,IF(N$10+VLOOKUP($D33,'[1]ADD STROKES GAME 8 SPLENDIDO '!$A$13:$U$58,'[1]ADD STROKES GAME 8 SPLENDIDO '!K$5+2)-N33=2,4,IF(N$10+VLOOKUP($D33,'[1]ADD STROKES GAME 8 SPLENDIDO '!$A$13:$U$58,'[1]ADD STROKES GAME 8 SPLENDIDO '!K$5+2)-N33=3,5,IF(N$10+VLOOKUP($D33,'[1]ADD STROKES GAME 8 SPLENDIDO '!$A$13:$U$58,'[1]ADD STROKES GAME 8 SPLENDIDO '!K$5+2)-N33=4,6,IF(N$10+VLOOKUP($D33,'[1]ADD STROKES GAME 8 SPLENDIDO '!$A$13:$U$58,'[1]ADD STROKES GAME 8 SPLENDIDO '!K$5+2)-N33=5,7,IF(N$10+VLOOKUP($D33,'[1]ADD STROKES GAME 8 SPLENDIDO '!$A$13:$U$58,'[1]ADD STROKES GAME 8 SPLENDIDO '!K$5+2)-N33=-1,1,0)))))))</f>
        <v>2</v>
      </c>
      <c r="O34" s="94">
        <f t="shared" si="0"/>
        <v>15</v>
      </c>
      <c r="P34" s="94">
        <f>IF(P$10+VLOOKUP($D33,'[1]ADD STROKES GAME 8 SPLENDIDO '!$A$13:$U$58,'[1]ADD STROKES GAME 8 SPLENDIDO '!M$5+2)-P33=0,2,IF(P$10+VLOOKUP($D33,'[1]ADD STROKES GAME 8 SPLENDIDO '!$A$13:$U$58,'[1]ADD STROKES GAME 8 SPLENDIDO '!M$5+2)-P33=1,3,IF(P$10+VLOOKUP($D33,'[1]ADD STROKES GAME 8 SPLENDIDO '!$A$13:$U$58,'[1]ADD STROKES GAME 8 SPLENDIDO '!M$5+2)-P33=2,4,IF(P$10+VLOOKUP($D33,'[1]ADD STROKES GAME 8 SPLENDIDO '!$A$13:$U$58,'[1]ADD STROKES GAME 8 SPLENDIDO '!M$5+2)-P33=3,5,IF(P$10+VLOOKUP($D33,'[1]ADD STROKES GAME 8 SPLENDIDO '!$A$13:$U$58,'[1]ADD STROKES GAME 8 SPLENDIDO '!M$5+2)-P33=4,6,IF(P$10+VLOOKUP($D33,'[1]ADD STROKES GAME 8 SPLENDIDO '!$A$13:$U$58,'[1]ADD STROKES GAME 8 SPLENDIDO '!M$5+2)-P33=5,7,IF(P$10+VLOOKUP($D33,'[1]ADD STROKES GAME 8 SPLENDIDO '!$A$13:$U$58,'[1]ADD STROKES GAME 8 SPLENDIDO '!M$5+2)-P33=-1,1,0)))))))</f>
        <v>0</v>
      </c>
      <c r="Q34" s="94">
        <f>IF(Q$10+VLOOKUP($D33,'[1]ADD STROKES GAME 8 SPLENDIDO '!$A$13:$U$58,'[1]ADD STROKES GAME 8 SPLENDIDO '!N$5+2)-Q33=0,2,IF(Q$10+VLOOKUP($D33,'[1]ADD STROKES GAME 8 SPLENDIDO '!$A$13:$U$58,'[1]ADD STROKES GAME 8 SPLENDIDO '!N$5+2)-Q33=1,3,IF(Q$10+VLOOKUP($D33,'[1]ADD STROKES GAME 8 SPLENDIDO '!$A$13:$U$58,'[1]ADD STROKES GAME 8 SPLENDIDO '!N$5+2)-Q33=2,4,IF(Q$10+VLOOKUP($D33,'[1]ADD STROKES GAME 8 SPLENDIDO '!$A$13:$U$58,'[1]ADD STROKES GAME 8 SPLENDIDO '!N$5+2)-Q33=3,5,IF(Q$10+VLOOKUP($D33,'[1]ADD STROKES GAME 8 SPLENDIDO '!$A$13:$U$58,'[1]ADD STROKES GAME 8 SPLENDIDO '!N$5+2)-Q33=4,6,IF(Q$10+VLOOKUP($D33,'[1]ADD STROKES GAME 8 SPLENDIDO '!$A$13:$U$58,'[1]ADD STROKES GAME 8 SPLENDIDO '!N$5+2)-Q33=5,7,IF(Q$10+VLOOKUP($D33,'[1]ADD STROKES GAME 8 SPLENDIDO '!$A$13:$U$58,'[1]ADD STROKES GAME 8 SPLENDIDO '!N$5+2)-Q33=-1,1,0)))))))</f>
        <v>0</v>
      </c>
      <c r="R34" s="94">
        <f>IF(R$10+VLOOKUP($D33,'[1]ADD STROKES GAME 8 SPLENDIDO '!$A$13:$U$58,'[1]ADD STROKES GAME 8 SPLENDIDO '!O$5+2)-R33=0,2,IF(R$10+VLOOKUP($D33,'[1]ADD STROKES GAME 8 SPLENDIDO '!$A$13:$U$58,'[1]ADD STROKES GAME 8 SPLENDIDO '!O$5+2)-R33=1,3,IF(R$10+VLOOKUP($D33,'[1]ADD STROKES GAME 8 SPLENDIDO '!$A$13:$U$58,'[1]ADD STROKES GAME 8 SPLENDIDO '!O$5+2)-R33=2,4,IF(R$10+VLOOKUP($D33,'[1]ADD STROKES GAME 8 SPLENDIDO '!$A$13:$U$58,'[1]ADD STROKES GAME 8 SPLENDIDO '!O$5+2)-R33=3,5,IF(R$10+VLOOKUP($D33,'[1]ADD STROKES GAME 8 SPLENDIDO '!$A$13:$U$58,'[1]ADD STROKES GAME 8 SPLENDIDO '!O$5+2)-R33=4,6,IF(R$10+VLOOKUP($D33,'[1]ADD STROKES GAME 8 SPLENDIDO '!$A$13:$U$58,'[1]ADD STROKES GAME 8 SPLENDIDO '!O$5+2)-R33=5,7,IF(R$10+VLOOKUP($D33,'[1]ADD STROKES GAME 8 SPLENDIDO '!$A$13:$U$58,'[1]ADD STROKES GAME 8 SPLENDIDO '!O$5+2)-R33=-1,1,0)))))))</f>
        <v>1</v>
      </c>
      <c r="S34" s="94">
        <f>IF(S$10+VLOOKUP($D33,'[1]ADD STROKES GAME 8 SPLENDIDO '!$A$13:$U$58,'[1]ADD STROKES GAME 8 SPLENDIDO '!P$5+2)-S33=0,2,IF(S$10+VLOOKUP($D33,'[1]ADD STROKES GAME 8 SPLENDIDO '!$A$13:$U$58,'[1]ADD STROKES GAME 8 SPLENDIDO '!P$5+2)-S33=1,3,IF(S$10+VLOOKUP($D33,'[1]ADD STROKES GAME 8 SPLENDIDO '!$A$13:$U$58,'[1]ADD STROKES GAME 8 SPLENDIDO '!P$5+2)-S33=2,4,IF(S$10+VLOOKUP($D33,'[1]ADD STROKES GAME 8 SPLENDIDO '!$A$13:$U$58,'[1]ADD STROKES GAME 8 SPLENDIDO '!P$5+2)-S33=3,5,IF(S$10+VLOOKUP($D33,'[1]ADD STROKES GAME 8 SPLENDIDO '!$A$13:$U$58,'[1]ADD STROKES GAME 8 SPLENDIDO '!P$5+2)-S33=4,6,IF(S$10+VLOOKUP($D33,'[1]ADD STROKES GAME 8 SPLENDIDO '!$A$13:$U$58,'[1]ADD STROKES GAME 8 SPLENDIDO '!P$5+2)-S33=5,7,IF(S$10+VLOOKUP($D33,'[1]ADD STROKES GAME 8 SPLENDIDO '!$A$13:$U$58,'[1]ADD STROKES GAME 8 SPLENDIDO '!P$5+2)-S33=-1,1,0)))))))</f>
        <v>3</v>
      </c>
      <c r="T34" s="94">
        <f>IF(T$10+VLOOKUP($D33,'[1]ADD STROKES GAME 8 SPLENDIDO '!$A$13:$U$58,'[1]ADD STROKES GAME 8 SPLENDIDO '!Q$5+2)-T33=0,2,IF(T$10+VLOOKUP($D33,'[1]ADD STROKES GAME 8 SPLENDIDO '!$A$13:$U$58,'[1]ADD STROKES GAME 8 SPLENDIDO '!Q$5+2)-T33=1,3,IF(T$10+VLOOKUP($D33,'[1]ADD STROKES GAME 8 SPLENDIDO '!$A$13:$U$58,'[1]ADD STROKES GAME 8 SPLENDIDO '!Q$5+2)-T33=2,4,IF(T$10+VLOOKUP($D33,'[1]ADD STROKES GAME 8 SPLENDIDO '!$A$13:$U$58,'[1]ADD STROKES GAME 8 SPLENDIDO '!Q$5+2)-T33=3,5,IF(T$10+VLOOKUP($D33,'[1]ADD STROKES GAME 8 SPLENDIDO '!$A$13:$U$58,'[1]ADD STROKES GAME 8 SPLENDIDO '!Q$5+2)-T33=4,6,IF(T$10+VLOOKUP($D33,'[1]ADD STROKES GAME 8 SPLENDIDO '!$A$13:$U$58,'[1]ADD STROKES GAME 8 SPLENDIDO '!Q$5+2)-T33=5,7,IF(T$10+VLOOKUP($D33,'[1]ADD STROKES GAME 8 SPLENDIDO '!$A$13:$U$58,'[1]ADD STROKES GAME 8 SPLENDIDO '!Q$5+2)-T33=-1,1,0)))))))</f>
        <v>2</v>
      </c>
      <c r="U34" s="94">
        <f>IF(U$10+VLOOKUP($D33,'[1]ADD STROKES GAME 8 SPLENDIDO '!$A$13:$U$58,'[1]ADD STROKES GAME 8 SPLENDIDO '!R$5+2)-U33=0,2,IF(U$10+VLOOKUP($D33,'[1]ADD STROKES GAME 8 SPLENDIDO '!$A$13:$U$58,'[1]ADD STROKES GAME 8 SPLENDIDO '!R$5+2)-U33=1,3,IF(U$10+VLOOKUP($D33,'[1]ADD STROKES GAME 8 SPLENDIDO '!$A$13:$U$58,'[1]ADD STROKES GAME 8 SPLENDIDO '!R$5+2)-U33=2,4,IF(U$10+VLOOKUP($D33,'[1]ADD STROKES GAME 8 SPLENDIDO '!$A$13:$U$58,'[1]ADD STROKES GAME 8 SPLENDIDO '!R$5+2)-U33=3,5,IF(U$10+VLOOKUP($D33,'[1]ADD STROKES GAME 8 SPLENDIDO '!$A$13:$U$58,'[1]ADD STROKES GAME 8 SPLENDIDO '!R$5+2)-U33=4,6,IF(U$10+VLOOKUP($D33,'[1]ADD STROKES GAME 8 SPLENDIDO '!$A$13:$U$58,'[1]ADD STROKES GAME 8 SPLENDIDO '!R$5+2)-U33=5,7,IF(U$10+VLOOKUP($D33,'[1]ADD STROKES GAME 8 SPLENDIDO '!$A$13:$U$58,'[1]ADD STROKES GAME 8 SPLENDIDO '!R$5+2)-U33=-1,1,0)))))))</f>
        <v>2</v>
      </c>
      <c r="V34" s="94">
        <f>IF(V$10+VLOOKUP($D33,'[1]ADD STROKES GAME 8 SPLENDIDO '!$A$13:$U$58,'[1]ADD STROKES GAME 8 SPLENDIDO '!S$5+2)-V33=0,2,IF(V$10+VLOOKUP($D33,'[1]ADD STROKES GAME 8 SPLENDIDO '!$A$13:$U$58,'[1]ADD STROKES GAME 8 SPLENDIDO '!S$5+2)-V33=1,3,IF(V$10+VLOOKUP($D33,'[1]ADD STROKES GAME 8 SPLENDIDO '!$A$13:$U$58,'[1]ADD STROKES GAME 8 SPLENDIDO '!S$5+2)-V33=2,4,IF(V$10+VLOOKUP($D33,'[1]ADD STROKES GAME 8 SPLENDIDO '!$A$13:$U$58,'[1]ADD STROKES GAME 8 SPLENDIDO '!S$5+2)-V33=3,5,IF(V$10+VLOOKUP($D33,'[1]ADD STROKES GAME 8 SPLENDIDO '!$A$13:$U$58,'[1]ADD STROKES GAME 8 SPLENDIDO '!S$5+2)-V33=4,6,IF(V$10+VLOOKUP($D33,'[1]ADD STROKES GAME 8 SPLENDIDO '!$A$13:$U$58,'[1]ADD STROKES GAME 8 SPLENDIDO '!S$5+2)-V33=5,7,IF(V$10+VLOOKUP($D33,'[1]ADD STROKES GAME 8 SPLENDIDO '!$A$13:$U$58,'[1]ADD STROKES GAME 8 SPLENDIDO '!S$5+2)-V33=-1,1,0)))))))</f>
        <v>1</v>
      </c>
      <c r="W34" s="94">
        <f>IF(W$10+VLOOKUP($D33,'[1]ADD STROKES GAME 8 SPLENDIDO '!$A$13:$U$58,'[1]ADD STROKES GAME 8 SPLENDIDO '!T$5+2)-W33=0,2,IF(W$10+VLOOKUP($D33,'[1]ADD STROKES GAME 8 SPLENDIDO '!$A$13:$U$58,'[1]ADD STROKES GAME 8 SPLENDIDO '!T$5+2)-W33=1,3,IF(W$10+VLOOKUP($D33,'[1]ADD STROKES GAME 8 SPLENDIDO '!$A$13:$U$58,'[1]ADD STROKES GAME 8 SPLENDIDO '!T$5+2)-W33=2,4,IF(W$10+VLOOKUP($D33,'[1]ADD STROKES GAME 8 SPLENDIDO '!$A$13:$U$58,'[1]ADD STROKES GAME 8 SPLENDIDO '!T$5+2)-W33=3,5,IF(W$10+VLOOKUP($D33,'[1]ADD STROKES GAME 8 SPLENDIDO '!$A$13:$U$58,'[1]ADD STROKES GAME 8 SPLENDIDO '!T$5+2)-W33=4,6,IF(W$10+VLOOKUP($D33,'[1]ADD STROKES GAME 8 SPLENDIDO '!$A$13:$U$58,'[1]ADD STROKES GAME 8 SPLENDIDO '!T$5+2)-W33=5,7,IF(W$10+VLOOKUP($D33,'[1]ADD STROKES GAME 8 SPLENDIDO '!$A$13:$U$58,'[1]ADD STROKES GAME 8 SPLENDIDO '!T$5+2)-W33=-1,1,0)))))))</f>
        <v>2</v>
      </c>
      <c r="X34" s="94">
        <f>IF(X$10+VLOOKUP($D33,'[1]ADD STROKES GAME 8 SPLENDIDO '!$A$13:$U$58,'[1]ADD STROKES GAME 8 SPLENDIDO '!U$5+2)-X33=0,2,IF(X$10+VLOOKUP($D33,'[1]ADD STROKES GAME 8 SPLENDIDO '!$A$13:$U$58,'[1]ADD STROKES GAME 8 SPLENDIDO '!U$5+2)-X33=1,3,IF(X$10+VLOOKUP($D33,'[1]ADD STROKES GAME 8 SPLENDIDO '!$A$13:$U$58,'[1]ADD STROKES GAME 8 SPLENDIDO '!U$5+2)-X33=2,4,IF(X$10+VLOOKUP($D33,'[1]ADD STROKES GAME 8 SPLENDIDO '!$A$13:$U$58,'[1]ADD STROKES GAME 8 SPLENDIDO '!U$5+2)-X33=3,5,IF(X$10+VLOOKUP($D33,'[1]ADD STROKES GAME 8 SPLENDIDO '!$A$13:$U$58,'[1]ADD STROKES GAME 8 SPLENDIDO '!U$5+2)-X33=4,6,IF(X$10+VLOOKUP($D33,'[1]ADD STROKES GAME 8 SPLENDIDO '!$A$13:$U$58,'[1]ADD STROKES GAME 8 SPLENDIDO '!U$5+2)-X33=5,7,IF(X$10+VLOOKUP($D33,'[1]ADD STROKES GAME 8 SPLENDIDO '!$A$13:$U$58,'[1]ADD STROKES GAME 8 SPLENDIDO '!U$5+2)-X33=-1,1,0)))))))</f>
        <v>2</v>
      </c>
      <c r="Y34" s="94">
        <f t="shared" si="1"/>
        <v>13</v>
      </c>
      <c r="Z34" s="95">
        <f t="shared" si="2"/>
        <v>28</v>
      </c>
      <c r="AA34" s="19">
        <v>28</v>
      </c>
      <c r="AB34" s="19" t="s">
        <v>171</v>
      </c>
      <c r="AC34" s="91" t="s">
        <v>172</v>
      </c>
      <c r="AD34" s="19"/>
      <c r="AE34" s="19"/>
      <c r="AF34" s="19"/>
      <c r="AG34" s="19"/>
      <c r="AH34" s="19"/>
      <c r="AI34" s="19"/>
      <c r="AJ34" s="19"/>
      <c r="AK34" s="19"/>
    </row>
    <row r="35" spans="1:37" ht="15.75" x14ac:dyDescent="0.25">
      <c r="A35" s="2"/>
      <c r="B35" s="26" t="s">
        <v>138</v>
      </c>
      <c r="C35" s="88" t="s">
        <v>137</v>
      </c>
      <c r="D35" s="27">
        <v>11</v>
      </c>
      <c r="E35" s="89" t="s">
        <v>163</v>
      </c>
      <c r="F35" s="90">
        <v>7</v>
      </c>
      <c r="G35" s="90">
        <v>6</v>
      </c>
      <c r="H35" s="90">
        <v>5</v>
      </c>
      <c r="I35" s="90">
        <v>5</v>
      </c>
      <c r="J35" s="90">
        <v>6</v>
      </c>
      <c r="K35" s="90">
        <v>5</v>
      </c>
      <c r="L35" s="90">
        <v>5</v>
      </c>
      <c r="M35" s="90">
        <v>4</v>
      </c>
      <c r="N35" s="90">
        <v>5</v>
      </c>
      <c r="O35" s="58">
        <f>SUM(F35:N35)</f>
        <v>48</v>
      </c>
      <c r="P35" s="90">
        <v>6</v>
      </c>
      <c r="Q35" s="90">
        <v>6</v>
      </c>
      <c r="R35" s="90">
        <v>7</v>
      </c>
      <c r="S35" s="90">
        <v>5</v>
      </c>
      <c r="T35" s="90">
        <v>4</v>
      </c>
      <c r="U35" s="90">
        <v>3</v>
      </c>
      <c r="V35" s="90">
        <v>6</v>
      </c>
      <c r="W35" s="90">
        <v>4</v>
      </c>
      <c r="X35" s="90">
        <v>8</v>
      </c>
      <c r="Y35" s="58">
        <f>SUM(P35:X35)</f>
        <v>49</v>
      </c>
      <c r="Z35" s="59">
        <f t="shared" si="2"/>
        <v>97</v>
      </c>
      <c r="AC35" s="91"/>
      <c r="AD35" s="19"/>
      <c r="AE35" s="19"/>
      <c r="AF35" s="19"/>
      <c r="AG35" s="19"/>
      <c r="AH35" s="19"/>
      <c r="AI35" s="19"/>
      <c r="AJ35" s="19"/>
      <c r="AK35" s="19"/>
    </row>
    <row r="36" spans="1:37" ht="15.75" x14ac:dyDescent="0.25">
      <c r="A36" s="92"/>
      <c r="B36" s="93"/>
      <c r="C36" s="93"/>
      <c r="D36" s="28"/>
      <c r="E36" s="94" t="s">
        <v>164</v>
      </c>
      <c r="F36" s="94">
        <f>IF(F$10+VLOOKUP($D35,'[1]ADD STROKES GAME 8 SPLENDIDO '!$A$13:$U$58,'[1]ADD STROKES GAME 8 SPLENDIDO '!C$5+2)-F35=0,2,IF(F$10+VLOOKUP($D35,'[1]ADD STROKES GAME 8 SPLENDIDO '!$A$13:$U$58,'[1]ADD STROKES GAME 8 SPLENDIDO '!C$5+2)-F35=1,3,IF(F$10+VLOOKUP($D35,'[1]ADD STROKES GAME 8 SPLENDIDO '!$A$13:$U$58,'[1]ADD STROKES GAME 8 SPLENDIDO '!C$5+2)-F35=2,4,IF(F$10+VLOOKUP($D35,'[1]ADD STROKES GAME 8 SPLENDIDO '!$A$13:$U$58,'[1]ADD STROKES GAME 8 SPLENDIDO '!C$5+2)-F35=3,5,IF(F$10+VLOOKUP($D35,'[1]ADD STROKES GAME 8 SPLENDIDO '!$A$13:$U$58,'[1]ADD STROKES GAME 8 SPLENDIDO '!C$5+2)-F35=4,6,IF(F$10+VLOOKUP($D35,'[1]ADD STROKES GAME 8 SPLENDIDO '!$A$13:$U$58,'[1]ADD STROKES GAME 8 SPLENDIDO '!C$5+2)-F35=5,7,IF(F$10+VLOOKUP($D35,'[1]ADD STROKES GAME 8 SPLENDIDO '!$A$13:$U$58,'[1]ADD STROKES GAME 8 SPLENDIDO '!C$5+2)-F35=-1,1,0)))))))</f>
        <v>0</v>
      </c>
      <c r="G36" s="94">
        <f>IF(G$10+VLOOKUP($D35,'[1]ADD STROKES GAME 8 SPLENDIDO '!$A$13:$U$58,'[1]ADD STROKES GAME 8 SPLENDIDO '!D$5+2)-G35=0,2,IF(G$10+VLOOKUP($D35,'[1]ADD STROKES GAME 8 SPLENDIDO '!$A$13:$U$58,'[1]ADD STROKES GAME 8 SPLENDIDO '!D$5+2)-G35=1,3,IF(G$10+VLOOKUP($D35,'[1]ADD STROKES GAME 8 SPLENDIDO '!$A$13:$U$58,'[1]ADD STROKES GAME 8 SPLENDIDO '!D$5+2)-G35=2,4,IF(G$10+VLOOKUP($D35,'[1]ADD STROKES GAME 8 SPLENDIDO '!$A$13:$U$58,'[1]ADD STROKES GAME 8 SPLENDIDO '!D$5+2)-G35=3,5,IF(G$10+VLOOKUP($D35,'[1]ADD STROKES GAME 8 SPLENDIDO '!$A$13:$U$58,'[1]ADD STROKES GAME 8 SPLENDIDO '!D$5+2)-G35=4,6,IF(G$10+VLOOKUP($D35,'[1]ADD STROKES GAME 8 SPLENDIDO '!$A$13:$U$58,'[1]ADD STROKES GAME 8 SPLENDIDO '!D$5+2)-G35=5,7,IF(G$10+VLOOKUP($D35,'[1]ADD STROKES GAME 8 SPLENDIDO '!$A$13:$U$58,'[1]ADD STROKES GAME 8 SPLENDIDO '!D$5+2)-G35=-1,1,0)))))))</f>
        <v>2</v>
      </c>
      <c r="H36" s="94">
        <f>IF(H$10+VLOOKUP($D35,'[1]ADD STROKES GAME 8 SPLENDIDO '!$A$13:$U$58,'[1]ADD STROKES GAME 8 SPLENDIDO '!E$5+2)-H35=0,2,IF(H$10+VLOOKUP($D35,'[1]ADD STROKES GAME 8 SPLENDIDO '!$A$13:$U$58,'[1]ADD STROKES GAME 8 SPLENDIDO '!E$5+2)-H35=1,3,IF(H$10+VLOOKUP($D35,'[1]ADD STROKES GAME 8 SPLENDIDO '!$A$13:$U$58,'[1]ADD STROKES GAME 8 SPLENDIDO '!E$5+2)-H35=2,4,IF(H$10+VLOOKUP($D35,'[1]ADD STROKES GAME 8 SPLENDIDO '!$A$13:$U$58,'[1]ADD STROKES GAME 8 SPLENDIDO '!E$5+2)-H35=3,5,IF(H$10+VLOOKUP($D35,'[1]ADD STROKES GAME 8 SPLENDIDO '!$A$13:$U$58,'[1]ADD STROKES GAME 8 SPLENDIDO '!E$5+2)-H35=4,6,IF(H$10+VLOOKUP($D35,'[1]ADD STROKES GAME 8 SPLENDIDO '!$A$13:$U$58,'[1]ADD STROKES GAME 8 SPLENDIDO '!E$5+2)-H35=5,7,IF(H$10+VLOOKUP($D35,'[1]ADD STROKES GAME 8 SPLENDIDO '!$A$13:$U$58,'[1]ADD STROKES GAME 8 SPLENDIDO '!E$5+2)-H35=-1,1,0)))))))</f>
        <v>1</v>
      </c>
      <c r="I36" s="94">
        <f>IF(I$10+VLOOKUP($D35,'[1]ADD STROKES GAME 8 SPLENDIDO '!$A$13:$U$58,'[1]ADD STROKES GAME 8 SPLENDIDO '!F$5+2)-I35=0,2,IF(I$10+VLOOKUP($D35,'[1]ADD STROKES GAME 8 SPLENDIDO '!$A$13:$U$58,'[1]ADD STROKES GAME 8 SPLENDIDO '!F$5+2)-I35=1,3,IF(I$10+VLOOKUP($D35,'[1]ADD STROKES GAME 8 SPLENDIDO '!$A$13:$U$58,'[1]ADD STROKES GAME 8 SPLENDIDO '!F$5+2)-I35=2,4,IF(I$10+VLOOKUP($D35,'[1]ADD STROKES GAME 8 SPLENDIDO '!$A$13:$U$58,'[1]ADD STROKES GAME 8 SPLENDIDO '!F$5+2)-I35=3,5,IF(I$10+VLOOKUP($D35,'[1]ADD STROKES GAME 8 SPLENDIDO '!$A$13:$U$58,'[1]ADD STROKES GAME 8 SPLENDIDO '!F$5+2)-I35=4,6,IF(I$10+VLOOKUP($D35,'[1]ADD STROKES GAME 8 SPLENDIDO '!$A$13:$U$58,'[1]ADD STROKES GAME 8 SPLENDIDO '!F$5+2)-I35=5,7,IF(I$10+VLOOKUP($D35,'[1]ADD STROKES GAME 8 SPLENDIDO '!$A$13:$U$58,'[1]ADD STROKES GAME 8 SPLENDIDO '!F$5+2)-I35=-1,1,0)))))))</f>
        <v>2</v>
      </c>
      <c r="J36" s="94">
        <f>IF(J$10+VLOOKUP($D35,'[1]ADD STROKES GAME 8 SPLENDIDO '!$A$13:$U$58,'[1]ADD STROKES GAME 8 SPLENDIDO '!G$5+2)-J35=0,2,IF(J$10+VLOOKUP($D35,'[1]ADD STROKES GAME 8 SPLENDIDO '!$A$13:$U$58,'[1]ADD STROKES GAME 8 SPLENDIDO '!G$5+2)-J35=1,3,IF(J$10+VLOOKUP($D35,'[1]ADD STROKES GAME 8 SPLENDIDO '!$A$13:$U$58,'[1]ADD STROKES GAME 8 SPLENDIDO '!G$5+2)-J35=2,4,IF(J$10+VLOOKUP($D35,'[1]ADD STROKES GAME 8 SPLENDIDO '!$A$13:$U$58,'[1]ADD STROKES GAME 8 SPLENDIDO '!G$5+2)-J35=3,5,IF(J$10+VLOOKUP($D35,'[1]ADD STROKES GAME 8 SPLENDIDO '!$A$13:$U$58,'[1]ADD STROKES GAME 8 SPLENDIDO '!G$5+2)-J35=4,6,IF(J$10+VLOOKUP($D35,'[1]ADD STROKES GAME 8 SPLENDIDO '!$A$13:$U$58,'[1]ADD STROKES GAME 8 SPLENDIDO '!G$5+2)-J35=5,7,IF(J$10+VLOOKUP($D35,'[1]ADD STROKES GAME 8 SPLENDIDO '!$A$13:$U$58,'[1]ADD STROKES GAME 8 SPLENDIDO '!G$5+2)-J35=-1,1,0)))))))</f>
        <v>1</v>
      </c>
      <c r="K36" s="94">
        <f>IF(K$10+VLOOKUP($D35,'[1]ADD STROKES GAME 8 SPLENDIDO '!$A$13:$U$58,'[1]ADD STROKES GAME 8 SPLENDIDO '!H$5+2)-K35=0,2,IF(K$10+VLOOKUP($D35,'[1]ADD STROKES GAME 8 SPLENDIDO '!$A$13:$U$58,'[1]ADD STROKES GAME 8 SPLENDIDO '!H$5+2)-K35=1,3,IF(K$10+VLOOKUP($D35,'[1]ADD STROKES GAME 8 SPLENDIDO '!$A$13:$U$58,'[1]ADD STROKES GAME 8 SPLENDIDO '!H$5+2)-K35=2,4,IF(K$10+VLOOKUP($D35,'[1]ADD STROKES GAME 8 SPLENDIDO '!$A$13:$U$58,'[1]ADD STROKES GAME 8 SPLENDIDO '!H$5+2)-K35=3,5,IF(K$10+VLOOKUP($D35,'[1]ADD STROKES GAME 8 SPLENDIDO '!$A$13:$U$58,'[1]ADD STROKES GAME 8 SPLENDIDO '!H$5+2)-K35=4,6,IF(K$10+VLOOKUP($D35,'[1]ADD STROKES GAME 8 SPLENDIDO '!$A$13:$U$58,'[1]ADD STROKES GAME 8 SPLENDIDO '!H$5+2)-K35=5,7,IF(K$10+VLOOKUP($D35,'[1]ADD STROKES GAME 8 SPLENDIDO '!$A$13:$U$58,'[1]ADD STROKES GAME 8 SPLENDIDO '!H$5+2)-K35=-1,1,0)))))))</f>
        <v>1</v>
      </c>
      <c r="L36" s="94">
        <f>IF(L$10+VLOOKUP($D35,'[1]ADD STROKES GAME 8 SPLENDIDO '!$A$13:$U$58,'[1]ADD STROKES GAME 8 SPLENDIDO '!I$5+2)-L35=0,2,IF(L$10+VLOOKUP($D35,'[1]ADD STROKES GAME 8 SPLENDIDO '!$A$13:$U$58,'[1]ADD STROKES GAME 8 SPLENDIDO '!I$5+2)-L35=1,3,IF(L$10+VLOOKUP($D35,'[1]ADD STROKES GAME 8 SPLENDIDO '!$A$13:$U$58,'[1]ADD STROKES GAME 8 SPLENDIDO '!I$5+2)-L35=2,4,IF(L$10+VLOOKUP($D35,'[1]ADD STROKES GAME 8 SPLENDIDO '!$A$13:$U$58,'[1]ADD STROKES GAME 8 SPLENDIDO '!I$5+2)-L35=3,5,IF(L$10+VLOOKUP($D35,'[1]ADD STROKES GAME 8 SPLENDIDO '!$A$13:$U$58,'[1]ADD STROKES GAME 8 SPLENDIDO '!I$5+2)-L35=4,6,IF(L$10+VLOOKUP($D35,'[1]ADD STROKES GAME 8 SPLENDIDO '!$A$13:$U$58,'[1]ADD STROKES GAME 8 SPLENDIDO '!I$5+2)-L35=5,7,IF(L$10+VLOOKUP($D35,'[1]ADD STROKES GAME 8 SPLENDIDO '!$A$13:$U$58,'[1]ADD STROKES GAME 8 SPLENDIDO '!I$5+2)-L35=-1,1,0)))))))</f>
        <v>1</v>
      </c>
      <c r="M36" s="94">
        <f>IF(M$10+VLOOKUP($D35,'[1]ADD STROKES GAME 8 SPLENDIDO '!$A$13:$U$58,'[1]ADD STROKES GAME 8 SPLENDIDO '!J$5+2)-M35=0,2,IF(M$10+VLOOKUP($D35,'[1]ADD STROKES GAME 8 SPLENDIDO '!$A$13:$U$58,'[1]ADD STROKES GAME 8 SPLENDIDO '!J$5+2)-M35=1,3,IF(M$10+VLOOKUP($D35,'[1]ADD STROKES GAME 8 SPLENDIDO '!$A$13:$U$58,'[1]ADD STROKES GAME 8 SPLENDIDO '!J$5+2)-M35=2,4,IF(M$10+VLOOKUP($D35,'[1]ADD STROKES GAME 8 SPLENDIDO '!$A$13:$U$58,'[1]ADD STROKES GAME 8 SPLENDIDO '!J$5+2)-M35=3,5,IF(M$10+VLOOKUP($D35,'[1]ADD STROKES GAME 8 SPLENDIDO '!$A$13:$U$58,'[1]ADD STROKES GAME 8 SPLENDIDO '!J$5+2)-M35=4,6,IF(M$10+VLOOKUP($D35,'[1]ADD STROKES GAME 8 SPLENDIDO '!$A$13:$U$58,'[1]ADD STROKES GAME 8 SPLENDIDO '!J$5+2)-M35=5,7,IF(M$10+VLOOKUP($D35,'[1]ADD STROKES GAME 8 SPLENDIDO '!$A$13:$U$58,'[1]ADD STROKES GAME 8 SPLENDIDO '!J$5+2)-M35=-1,1,0)))))))</f>
        <v>2</v>
      </c>
      <c r="N36" s="94">
        <f>IF(N$10+VLOOKUP($D35,'[1]ADD STROKES GAME 8 SPLENDIDO '!$A$13:$U$58,'[1]ADD STROKES GAME 8 SPLENDIDO '!K$5+2)-N35=0,2,IF(N$10+VLOOKUP($D35,'[1]ADD STROKES GAME 8 SPLENDIDO '!$A$13:$U$58,'[1]ADD STROKES GAME 8 SPLENDIDO '!K$5+2)-N35=1,3,IF(N$10+VLOOKUP($D35,'[1]ADD STROKES GAME 8 SPLENDIDO '!$A$13:$U$58,'[1]ADD STROKES GAME 8 SPLENDIDO '!K$5+2)-N35=2,4,IF(N$10+VLOOKUP($D35,'[1]ADD STROKES GAME 8 SPLENDIDO '!$A$13:$U$58,'[1]ADD STROKES GAME 8 SPLENDIDO '!K$5+2)-N35=3,5,IF(N$10+VLOOKUP($D35,'[1]ADD STROKES GAME 8 SPLENDIDO '!$A$13:$U$58,'[1]ADD STROKES GAME 8 SPLENDIDO '!K$5+2)-N35=4,6,IF(N$10+VLOOKUP($D35,'[1]ADD STROKES GAME 8 SPLENDIDO '!$A$13:$U$58,'[1]ADD STROKES GAME 8 SPLENDIDO '!K$5+2)-N35=5,7,IF(N$10+VLOOKUP($D35,'[1]ADD STROKES GAME 8 SPLENDIDO '!$A$13:$U$58,'[1]ADD STROKES GAME 8 SPLENDIDO '!K$5+2)-N35=-1,1,0)))))))</f>
        <v>2</v>
      </c>
      <c r="O36" s="94">
        <f t="shared" si="0"/>
        <v>12</v>
      </c>
      <c r="P36" s="94">
        <f>IF(P$10+VLOOKUP($D35,'[1]ADD STROKES GAME 8 SPLENDIDO '!$A$13:$U$58,'[1]ADD STROKES GAME 8 SPLENDIDO '!M$5+2)-P35=0,2,IF(P$10+VLOOKUP($D35,'[1]ADD STROKES GAME 8 SPLENDIDO '!$A$13:$U$58,'[1]ADD STROKES GAME 8 SPLENDIDO '!M$5+2)-P35=1,3,IF(P$10+VLOOKUP($D35,'[1]ADD STROKES GAME 8 SPLENDIDO '!$A$13:$U$58,'[1]ADD STROKES GAME 8 SPLENDIDO '!M$5+2)-P35=2,4,IF(P$10+VLOOKUP($D35,'[1]ADD STROKES GAME 8 SPLENDIDO '!$A$13:$U$58,'[1]ADD STROKES GAME 8 SPLENDIDO '!M$5+2)-P35=3,5,IF(P$10+VLOOKUP($D35,'[1]ADD STROKES GAME 8 SPLENDIDO '!$A$13:$U$58,'[1]ADD STROKES GAME 8 SPLENDIDO '!M$5+2)-P35=4,6,IF(P$10+VLOOKUP($D35,'[1]ADD STROKES GAME 8 SPLENDIDO '!$A$13:$U$58,'[1]ADD STROKES GAME 8 SPLENDIDO '!M$5+2)-P35=5,7,IF(P$10+VLOOKUP($D35,'[1]ADD STROKES GAME 8 SPLENDIDO '!$A$13:$U$58,'[1]ADD STROKES GAME 8 SPLENDIDO '!M$5+2)-P35=-1,1,0)))))))</f>
        <v>1</v>
      </c>
      <c r="Q36" s="94">
        <f>IF(Q$10+VLOOKUP($D35,'[1]ADD STROKES GAME 8 SPLENDIDO '!$A$13:$U$58,'[1]ADD STROKES GAME 8 SPLENDIDO '!N$5+2)-Q35=0,2,IF(Q$10+VLOOKUP($D35,'[1]ADD STROKES GAME 8 SPLENDIDO '!$A$13:$U$58,'[1]ADD STROKES GAME 8 SPLENDIDO '!N$5+2)-Q35=1,3,IF(Q$10+VLOOKUP($D35,'[1]ADD STROKES GAME 8 SPLENDIDO '!$A$13:$U$58,'[1]ADD STROKES GAME 8 SPLENDIDO '!N$5+2)-Q35=2,4,IF(Q$10+VLOOKUP($D35,'[1]ADD STROKES GAME 8 SPLENDIDO '!$A$13:$U$58,'[1]ADD STROKES GAME 8 SPLENDIDO '!N$5+2)-Q35=3,5,IF(Q$10+VLOOKUP($D35,'[1]ADD STROKES GAME 8 SPLENDIDO '!$A$13:$U$58,'[1]ADD STROKES GAME 8 SPLENDIDO '!N$5+2)-Q35=4,6,IF(Q$10+VLOOKUP($D35,'[1]ADD STROKES GAME 8 SPLENDIDO '!$A$13:$U$58,'[1]ADD STROKES GAME 8 SPLENDIDO '!N$5+2)-Q35=5,7,IF(Q$10+VLOOKUP($D35,'[1]ADD STROKES GAME 8 SPLENDIDO '!$A$13:$U$58,'[1]ADD STROKES GAME 8 SPLENDIDO '!N$5+2)-Q35=-1,1,0)))))))</f>
        <v>1</v>
      </c>
      <c r="R36" s="94">
        <f>IF(R$10+VLOOKUP($D35,'[1]ADD STROKES GAME 8 SPLENDIDO '!$A$13:$U$58,'[1]ADD STROKES GAME 8 SPLENDIDO '!O$5+2)-R35=0,2,IF(R$10+VLOOKUP($D35,'[1]ADD STROKES GAME 8 SPLENDIDO '!$A$13:$U$58,'[1]ADD STROKES GAME 8 SPLENDIDO '!O$5+2)-R35=1,3,IF(R$10+VLOOKUP($D35,'[1]ADD STROKES GAME 8 SPLENDIDO '!$A$13:$U$58,'[1]ADD STROKES GAME 8 SPLENDIDO '!O$5+2)-R35=2,4,IF(R$10+VLOOKUP($D35,'[1]ADD STROKES GAME 8 SPLENDIDO '!$A$13:$U$58,'[1]ADD STROKES GAME 8 SPLENDIDO '!O$5+2)-R35=3,5,IF(R$10+VLOOKUP($D35,'[1]ADD STROKES GAME 8 SPLENDIDO '!$A$13:$U$58,'[1]ADD STROKES GAME 8 SPLENDIDO '!O$5+2)-R35=4,6,IF(R$10+VLOOKUP($D35,'[1]ADD STROKES GAME 8 SPLENDIDO '!$A$13:$U$58,'[1]ADD STROKES GAME 8 SPLENDIDO '!O$5+2)-R35=5,7,IF(R$10+VLOOKUP($D35,'[1]ADD STROKES GAME 8 SPLENDIDO '!$A$13:$U$58,'[1]ADD STROKES GAME 8 SPLENDIDO '!O$5+2)-R35=-1,1,0)))))))</f>
        <v>0</v>
      </c>
      <c r="S36" s="94">
        <f>IF(S$10+VLOOKUP($D35,'[1]ADD STROKES GAME 8 SPLENDIDO '!$A$13:$U$58,'[1]ADD STROKES GAME 8 SPLENDIDO '!P$5+2)-S35=0,2,IF(S$10+VLOOKUP($D35,'[1]ADD STROKES GAME 8 SPLENDIDO '!$A$13:$U$58,'[1]ADD STROKES GAME 8 SPLENDIDO '!P$5+2)-S35=1,3,IF(S$10+VLOOKUP($D35,'[1]ADD STROKES GAME 8 SPLENDIDO '!$A$13:$U$58,'[1]ADD STROKES GAME 8 SPLENDIDO '!P$5+2)-S35=2,4,IF(S$10+VLOOKUP($D35,'[1]ADD STROKES GAME 8 SPLENDIDO '!$A$13:$U$58,'[1]ADD STROKES GAME 8 SPLENDIDO '!P$5+2)-S35=3,5,IF(S$10+VLOOKUP($D35,'[1]ADD STROKES GAME 8 SPLENDIDO '!$A$13:$U$58,'[1]ADD STROKES GAME 8 SPLENDIDO '!P$5+2)-S35=4,6,IF(S$10+VLOOKUP($D35,'[1]ADD STROKES GAME 8 SPLENDIDO '!$A$13:$U$58,'[1]ADD STROKES GAME 8 SPLENDIDO '!P$5+2)-S35=5,7,IF(S$10+VLOOKUP($D35,'[1]ADD STROKES GAME 8 SPLENDIDO '!$A$13:$U$58,'[1]ADD STROKES GAME 8 SPLENDIDO '!P$5+2)-S35=-1,1,0)))))))</f>
        <v>2</v>
      </c>
      <c r="T36" s="94">
        <f>IF(T$10+VLOOKUP($D35,'[1]ADD STROKES GAME 8 SPLENDIDO '!$A$13:$U$58,'[1]ADD STROKES GAME 8 SPLENDIDO '!Q$5+2)-T35=0,2,IF(T$10+VLOOKUP($D35,'[1]ADD STROKES GAME 8 SPLENDIDO '!$A$13:$U$58,'[1]ADD STROKES GAME 8 SPLENDIDO '!Q$5+2)-T35=1,3,IF(T$10+VLOOKUP($D35,'[1]ADD STROKES GAME 8 SPLENDIDO '!$A$13:$U$58,'[1]ADD STROKES GAME 8 SPLENDIDO '!Q$5+2)-T35=2,4,IF(T$10+VLOOKUP($D35,'[1]ADD STROKES GAME 8 SPLENDIDO '!$A$13:$U$58,'[1]ADD STROKES GAME 8 SPLENDIDO '!Q$5+2)-T35=3,5,IF(T$10+VLOOKUP($D35,'[1]ADD STROKES GAME 8 SPLENDIDO '!$A$13:$U$58,'[1]ADD STROKES GAME 8 SPLENDIDO '!Q$5+2)-T35=4,6,IF(T$10+VLOOKUP($D35,'[1]ADD STROKES GAME 8 SPLENDIDO '!$A$13:$U$58,'[1]ADD STROKES GAME 8 SPLENDIDO '!Q$5+2)-T35=5,7,IF(T$10+VLOOKUP($D35,'[1]ADD STROKES GAME 8 SPLENDIDO '!$A$13:$U$58,'[1]ADD STROKES GAME 8 SPLENDIDO '!Q$5+2)-T35=-1,1,0)))))))</f>
        <v>2</v>
      </c>
      <c r="U36" s="94">
        <f>IF(U$10+VLOOKUP($D35,'[1]ADD STROKES GAME 8 SPLENDIDO '!$A$13:$U$58,'[1]ADD STROKES GAME 8 SPLENDIDO '!R$5+2)-U35=0,2,IF(U$10+VLOOKUP($D35,'[1]ADD STROKES GAME 8 SPLENDIDO '!$A$13:$U$58,'[1]ADD STROKES GAME 8 SPLENDIDO '!R$5+2)-U35=1,3,IF(U$10+VLOOKUP($D35,'[1]ADD STROKES GAME 8 SPLENDIDO '!$A$13:$U$58,'[1]ADD STROKES GAME 8 SPLENDIDO '!R$5+2)-U35=2,4,IF(U$10+VLOOKUP($D35,'[1]ADD STROKES GAME 8 SPLENDIDO '!$A$13:$U$58,'[1]ADD STROKES GAME 8 SPLENDIDO '!R$5+2)-U35=3,5,IF(U$10+VLOOKUP($D35,'[1]ADD STROKES GAME 8 SPLENDIDO '!$A$13:$U$58,'[1]ADD STROKES GAME 8 SPLENDIDO '!R$5+2)-U35=4,6,IF(U$10+VLOOKUP($D35,'[1]ADD STROKES GAME 8 SPLENDIDO '!$A$13:$U$58,'[1]ADD STROKES GAME 8 SPLENDIDO '!R$5+2)-U35=5,7,IF(U$10+VLOOKUP($D35,'[1]ADD STROKES GAME 8 SPLENDIDO '!$A$13:$U$58,'[1]ADD STROKES GAME 8 SPLENDIDO '!R$5+2)-U35=-1,1,0)))))))</f>
        <v>2</v>
      </c>
      <c r="V36" s="94">
        <f>IF(V$10+VLOOKUP($D35,'[1]ADD STROKES GAME 8 SPLENDIDO '!$A$13:$U$58,'[1]ADD STROKES GAME 8 SPLENDIDO '!S$5+2)-V35=0,2,IF(V$10+VLOOKUP($D35,'[1]ADD STROKES GAME 8 SPLENDIDO '!$A$13:$U$58,'[1]ADD STROKES GAME 8 SPLENDIDO '!S$5+2)-V35=1,3,IF(V$10+VLOOKUP($D35,'[1]ADD STROKES GAME 8 SPLENDIDO '!$A$13:$U$58,'[1]ADD STROKES GAME 8 SPLENDIDO '!S$5+2)-V35=2,4,IF(V$10+VLOOKUP($D35,'[1]ADD STROKES GAME 8 SPLENDIDO '!$A$13:$U$58,'[1]ADD STROKES GAME 8 SPLENDIDO '!S$5+2)-V35=3,5,IF(V$10+VLOOKUP($D35,'[1]ADD STROKES GAME 8 SPLENDIDO '!$A$13:$U$58,'[1]ADD STROKES GAME 8 SPLENDIDO '!S$5+2)-V35=4,6,IF(V$10+VLOOKUP($D35,'[1]ADD STROKES GAME 8 SPLENDIDO '!$A$13:$U$58,'[1]ADD STROKES GAME 8 SPLENDIDO '!S$5+2)-V35=5,7,IF(V$10+VLOOKUP($D35,'[1]ADD STROKES GAME 8 SPLENDIDO '!$A$13:$U$58,'[1]ADD STROKES GAME 8 SPLENDIDO '!S$5+2)-V35=-1,1,0)))))))</f>
        <v>0</v>
      </c>
      <c r="W36" s="94">
        <f>IF(W$10+VLOOKUP($D35,'[1]ADD STROKES GAME 8 SPLENDIDO '!$A$13:$U$58,'[1]ADD STROKES GAME 8 SPLENDIDO '!T$5+2)-W35=0,2,IF(W$10+VLOOKUP($D35,'[1]ADD STROKES GAME 8 SPLENDIDO '!$A$13:$U$58,'[1]ADD STROKES GAME 8 SPLENDIDO '!T$5+2)-W35=1,3,IF(W$10+VLOOKUP($D35,'[1]ADD STROKES GAME 8 SPLENDIDO '!$A$13:$U$58,'[1]ADD STROKES GAME 8 SPLENDIDO '!T$5+2)-W35=2,4,IF(W$10+VLOOKUP($D35,'[1]ADD STROKES GAME 8 SPLENDIDO '!$A$13:$U$58,'[1]ADD STROKES GAME 8 SPLENDIDO '!T$5+2)-W35=3,5,IF(W$10+VLOOKUP($D35,'[1]ADD STROKES GAME 8 SPLENDIDO '!$A$13:$U$58,'[1]ADD STROKES GAME 8 SPLENDIDO '!T$5+2)-W35=4,6,IF(W$10+VLOOKUP($D35,'[1]ADD STROKES GAME 8 SPLENDIDO '!$A$13:$U$58,'[1]ADD STROKES GAME 8 SPLENDIDO '!T$5+2)-W35=5,7,IF(W$10+VLOOKUP($D35,'[1]ADD STROKES GAME 8 SPLENDIDO '!$A$13:$U$58,'[1]ADD STROKES GAME 8 SPLENDIDO '!T$5+2)-W35=-1,1,0)))))))</f>
        <v>2</v>
      </c>
      <c r="X36" s="94">
        <f>IF(X$10+VLOOKUP($D35,'[1]ADD STROKES GAME 8 SPLENDIDO '!$A$13:$U$58,'[1]ADD STROKES GAME 8 SPLENDIDO '!U$5+2)-X35=0,2,IF(X$10+VLOOKUP($D35,'[1]ADD STROKES GAME 8 SPLENDIDO '!$A$13:$U$58,'[1]ADD STROKES GAME 8 SPLENDIDO '!U$5+2)-X35=1,3,IF(X$10+VLOOKUP($D35,'[1]ADD STROKES GAME 8 SPLENDIDO '!$A$13:$U$58,'[1]ADD STROKES GAME 8 SPLENDIDO '!U$5+2)-X35=2,4,IF(X$10+VLOOKUP($D35,'[1]ADD STROKES GAME 8 SPLENDIDO '!$A$13:$U$58,'[1]ADD STROKES GAME 8 SPLENDIDO '!U$5+2)-X35=3,5,IF(X$10+VLOOKUP($D35,'[1]ADD STROKES GAME 8 SPLENDIDO '!$A$13:$U$58,'[1]ADD STROKES GAME 8 SPLENDIDO '!U$5+2)-X35=4,6,IF(X$10+VLOOKUP($D35,'[1]ADD STROKES GAME 8 SPLENDIDO '!$A$13:$U$58,'[1]ADD STROKES GAME 8 SPLENDIDO '!U$5+2)-X35=5,7,IF(X$10+VLOOKUP($D35,'[1]ADD STROKES GAME 8 SPLENDIDO '!$A$13:$U$58,'[1]ADD STROKES GAME 8 SPLENDIDO '!U$5+2)-X35=-1,1,0)))))))</f>
        <v>0</v>
      </c>
      <c r="Y36" s="94">
        <f t="shared" si="1"/>
        <v>10</v>
      </c>
      <c r="Z36" s="95">
        <f t="shared" si="2"/>
        <v>22</v>
      </c>
      <c r="AC36" s="91"/>
      <c r="AD36" s="19"/>
      <c r="AE36" s="19"/>
      <c r="AF36" s="19"/>
      <c r="AG36" s="19"/>
      <c r="AH36" s="19"/>
      <c r="AI36" s="19"/>
      <c r="AJ36" s="19"/>
      <c r="AK36" s="19"/>
    </row>
    <row r="37" spans="1:37" ht="15.75" x14ac:dyDescent="0.25">
      <c r="A37" s="2"/>
      <c r="B37" s="26"/>
      <c r="C37" s="88"/>
      <c r="D37" s="27"/>
      <c r="E37" s="89" t="s">
        <v>163</v>
      </c>
      <c r="F37" s="90"/>
      <c r="G37" s="90"/>
      <c r="H37" s="90"/>
      <c r="I37" s="90"/>
      <c r="J37" s="90"/>
      <c r="K37" s="90"/>
      <c r="L37" s="90"/>
      <c r="M37" s="90"/>
      <c r="N37" s="90"/>
      <c r="O37" s="58">
        <f>SUM(F37:N37)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58">
        <f>SUM(P37:X37)</f>
        <v>0</v>
      </c>
      <c r="Z37" s="59">
        <f t="shared" si="2"/>
        <v>0</v>
      </c>
      <c r="AC37" s="91"/>
      <c r="AD37" s="19"/>
      <c r="AE37" s="19"/>
      <c r="AF37" s="19"/>
      <c r="AG37" s="19"/>
      <c r="AH37" s="19"/>
      <c r="AI37" s="19"/>
      <c r="AJ37" s="19"/>
      <c r="AK37" s="19"/>
    </row>
    <row r="38" spans="1:37" ht="15.75" x14ac:dyDescent="0.25">
      <c r="A38" s="92"/>
      <c r="B38" s="93"/>
      <c r="C38" s="93"/>
      <c r="D38" s="28"/>
      <c r="E38" s="94" t="s">
        <v>164</v>
      </c>
      <c r="F38" s="94">
        <f>IF(F$10+VLOOKUP($D37,'[1]ADD STROKES GAME 8 SPLENDIDO '!$A$13:$U$58,'[1]ADD STROKES GAME 8 SPLENDIDO '!C$5+2)-F37=0,2,IF(F$10+VLOOKUP($D37,'[1]ADD STROKES GAME 8 SPLENDIDO '!$A$13:$U$58,'[1]ADD STROKES GAME 8 SPLENDIDO '!C$5+2)-F37=1,3,IF(F$10+VLOOKUP($D37,'[1]ADD STROKES GAME 8 SPLENDIDO '!$A$13:$U$58,'[1]ADD STROKES GAME 8 SPLENDIDO '!C$5+2)-F37=2,4,IF(F$10+VLOOKUP($D37,'[1]ADD STROKES GAME 8 SPLENDIDO '!$A$13:$U$58,'[1]ADD STROKES GAME 8 SPLENDIDO '!C$5+2)-F37=3,5,IF(F$10+VLOOKUP($D37,'[1]ADD STROKES GAME 8 SPLENDIDO '!$A$13:$U$58,'[1]ADD STROKES GAME 8 SPLENDIDO '!C$5+2)-F37=4,6,IF(F$10+VLOOKUP($D37,'[1]ADD STROKES GAME 8 SPLENDIDO '!$A$13:$U$58,'[1]ADD STROKES GAME 8 SPLENDIDO '!C$5+2)-F37=5,7,IF(F$10+VLOOKUP($D37,'[1]ADD STROKES GAME 8 SPLENDIDO '!$A$13:$U$58,'[1]ADD STROKES GAME 8 SPLENDIDO '!C$5+2)-F37=-1,1,0)))))))</f>
        <v>7</v>
      </c>
      <c r="G38" s="94">
        <f>IF(G$10+VLOOKUP($D37,'[1]ADD STROKES GAME 8 SPLENDIDO '!$A$13:$U$58,'[1]ADD STROKES GAME 8 SPLENDIDO '!D$5+2)-G37=0,2,IF(G$10+VLOOKUP($D37,'[1]ADD STROKES GAME 8 SPLENDIDO '!$A$13:$U$58,'[1]ADD STROKES GAME 8 SPLENDIDO '!D$5+2)-G37=1,3,IF(G$10+VLOOKUP($D37,'[1]ADD STROKES GAME 8 SPLENDIDO '!$A$13:$U$58,'[1]ADD STROKES GAME 8 SPLENDIDO '!D$5+2)-G37=2,4,IF(G$10+VLOOKUP($D37,'[1]ADD STROKES GAME 8 SPLENDIDO '!$A$13:$U$58,'[1]ADD STROKES GAME 8 SPLENDIDO '!D$5+2)-G37=3,5,IF(G$10+VLOOKUP($D37,'[1]ADD STROKES GAME 8 SPLENDIDO '!$A$13:$U$58,'[1]ADD STROKES GAME 8 SPLENDIDO '!D$5+2)-G37=4,6,IF(G$10+VLOOKUP($D37,'[1]ADD STROKES GAME 8 SPLENDIDO '!$A$13:$U$58,'[1]ADD STROKES GAME 8 SPLENDIDO '!D$5+2)-G37=5,7,IF(G$10+VLOOKUP($D37,'[1]ADD STROKES GAME 8 SPLENDIDO '!$A$13:$U$58,'[1]ADD STROKES GAME 8 SPLENDIDO '!D$5+2)-G37=-1,1,0)))))))</f>
        <v>7</v>
      </c>
      <c r="H38" s="94">
        <f>IF(H$10+VLOOKUP($D37,'[1]ADD STROKES GAME 8 SPLENDIDO '!$A$13:$U$58,'[1]ADD STROKES GAME 8 SPLENDIDO '!E$5+2)-H37=0,2,IF(H$10+VLOOKUP($D37,'[1]ADD STROKES GAME 8 SPLENDIDO '!$A$13:$U$58,'[1]ADD STROKES GAME 8 SPLENDIDO '!E$5+2)-H37=1,3,IF(H$10+VLOOKUP($D37,'[1]ADD STROKES GAME 8 SPLENDIDO '!$A$13:$U$58,'[1]ADD STROKES GAME 8 SPLENDIDO '!E$5+2)-H37=2,4,IF(H$10+VLOOKUP($D37,'[1]ADD STROKES GAME 8 SPLENDIDO '!$A$13:$U$58,'[1]ADD STROKES GAME 8 SPLENDIDO '!E$5+2)-H37=3,5,IF(H$10+VLOOKUP($D37,'[1]ADD STROKES GAME 8 SPLENDIDO '!$A$13:$U$58,'[1]ADD STROKES GAME 8 SPLENDIDO '!E$5+2)-H37=4,6,IF(H$10+VLOOKUP($D37,'[1]ADD STROKES GAME 8 SPLENDIDO '!$A$13:$U$58,'[1]ADD STROKES GAME 8 SPLENDIDO '!E$5+2)-H37=5,7,IF(H$10+VLOOKUP($D37,'[1]ADD STROKES GAME 8 SPLENDIDO '!$A$13:$U$58,'[1]ADD STROKES GAME 8 SPLENDIDO '!E$5+2)-H37=-1,1,0)))))))</f>
        <v>5</v>
      </c>
      <c r="I38" s="94">
        <f>IF(I$10+VLOOKUP($D37,'[1]ADD STROKES GAME 8 SPLENDIDO '!$A$13:$U$58,'[1]ADD STROKES GAME 8 SPLENDIDO '!F$5+2)-I37=0,2,IF(I$10+VLOOKUP($D37,'[1]ADD STROKES GAME 8 SPLENDIDO '!$A$13:$U$58,'[1]ADD STROKES GAME 8 SPLENDIDO '!F$5+2)-I37=1,3,IF(I$10+VLOOKUP($D37,'[1]ADD STROKES GAME 8 SPLENDIDO '!$A$13:$U$58,'[1]ADD STROKES GAME 8 SPLENDIDO '!F$5+2)-I37=2,4,IF(I$10+VLOOKUP($D37,'[1]ADD STROKES GAME 8 SPLENDIDO '!$A$13:$U$58,'[1]ADD STROKES GAME 8 SPLENDIDO '!F$5+2)-I37=3,5,IF(I$10+VLOOKUP($D37,'[1]ADD STROKES GAME 8 SPLENDIDO '!$A$13:$U$58,'[1]ADD STROKES GAME 8 SPLENDIDO '!F$5+2)-I37=4,6,IF(I$10+VLOOKUP($D37,'[1]ADD STROKES GAME 8 SPLENDIDO '!$A$13:$U$58,'[1]ADD STROKES GAME 8 SPLENDIDO '!F$5+2)-I37=5,7,IF(I$10+VLOOKUP($D37,'[1]ADD STROKES GAME 8 SPLENDIDO '!$A$13:$U$58,'[1]ADD STROKES GAME 8 SPLENDIDO '!F$5+2)-I37=-1,1,0)))))))</f>
        <v>6</v>
      </c>
      <c r="J38" s="94">
        <f>IF(J$10+VLOOKUP($D37,'[1]ADD STROKES GAME 8 SPLENDIDO '!$A$13:$U$58,'[1]ADD STROKES GAME 8 SPLENDIDO '!G$5+2)-J37=0,2,IF(J$10+VLOOKUP($D37,'[1]ADD STROKES GAME 8 SPLENDIDO '!$A$13:$U$58,'[1]ADD STROKES GAME 8 SPLENDIDO '!G$5+2)-J37=1,3,IF(J$10+VLOOKUP($D37,'[1]ADD STROKES GAME 8 SPLENDIDO '!$A$13:$U$58,'[1]ADD STROKES GAME 8 SPLENDIDO '!G$5+2)-J37=2,4,IF(J$10+VLOOKUP($D37,'[1]ADD STROKES GAME 8 SPLENDIDO '!$A$13:$U$58,'[1]ADD STROKES GAME 8 SPLENDIDO '!G$5+2)-J37=3,5,IF(J$10+VLOOKUP($D37,'[1]ADD STROKES GAME 8 SPLENDIDO '!$A$13:$U$58,'[1]ADD STROKES GAME 8 SPLENDIDO '!G$5+2)-J37=4,6,IF(J$10+VLOOKUP($D37,'[1]ADD STROKES GAME 8 SPLENDIDO '!$A$13:$U$58,'[1]ADD STROKES GAME 8 SPLENDIDO '!G$5+2)-J37=5,7,IF(J$10+VLOOKUP($D37,'[1]ADD STROKES GAME 8 SPLENDIDO '!$A$13:$U$58,'[1]ADD STROKES GAME 8 SPLENDIDO '!G$5+2)-J37=-1,1,0)))))))</f>
        <v>6</v>
      </c>
      <c r="K38" s="94">
        <f>IF(K$10+VLOOKUP($D37,'[1]ADD STROKES GAME 8 SPLENDIDO '!$A$13:$U$58,'[1]ADD STROKES GAME 8 SPLENDIDO '!H$5+2)-K37=0,2,IF(K$10+VLOOKUP($D37,'[1]ADD STROKES GAME 8 SPLENDIDO '!$A$13:$U$58,'[1]ADD STROKES GAME 8 SPLENDIDO '!H$5+2)-K37=1,3,IF(K$10+VLOOKUP($D37,'[1]ADD STROKES GAME 8 SPLENDIDO '!$A$13:$U$58,'[1]ADD STROKES GAME 8 SPLENDIDO '!H$5+2)-K37=2,4,IF(K$10+VLOOKUP($D37,'[1]ADD STROKES GAME 8 SPLENDIDO '!$A$13:$U$58,'[1]ADD STROKES GAME 8 SPLENDIDO '!H$5+2)-K37=3,5,IF(K$10+VLOOKUP($D37,'[1]ADD STROKES GAME 8 SPLENDIDO '!$A$13:$U$58,'[1]ADD STROKES GAME 8 SPLENDIDO '!H$5+2)-K37=4,6,IF(K$10+VLOOKUP($D37,'[1]ADD STROKES GAME 8 SPLENDIDO '!$A$13:$U$58,'[1]ADD STROKES GAME 8 SPLENDIDO '!H$5+2)-K37=5,7,IF(K$10+VLOOKUP($D37,'[1]ADD STROKES GAME 8 SPLENDIDO '!$A$13:$U$58,'[1]ADD STROKES GAME 8 SPLENDIDO '!H$5+2)-K37=-1,1,0)))))))</f>
        <v>6</v>
      </c>
      <c r="L38" s="94">
        <f>IF(L$10+VLOOKUP($D37,'[1]ADD STROKES GAME 8 SPLENDIDO '!$A$13:$U$58,'[1]ADD STROKES GAME 8 SPLENDIDO '!I$5+2)-L37=0,2,IF(L$10+VLOOKUP($D37,'[1]ADD STROKES GAME 8 SPLENDIDO '!$A$13:$U$58,'[1]ADD STROKES GAME 8 SPLENDIDO '!I$5+2)-L37=1,3,IF(L$10+VLOOKUP($D37,'[1]ADD STROKES GAME 8 SPLENDIDO '!$A$13:$U$58,'[1]ADD STROKES GAME 8 SPLENDIDO '!I$5+2)-L37=2,4,IF(L$10+VLOOKUP($D37,'[1]ADD STROKES GAME 8 SPLENDIDO '!$A$13:$U$58,'[1]ADD STROKES GAME 8 SPLENDIDO '!I$5+2)-L37=3,5,IF(L$10+VLOOKUP($D37,'[1]ADD STROKES GAME 8 SPLENDIDO '!$A$13:$U$58,'[1]ADD STROKES GAME 8 SPLENDIDO '!I$5+2)-L37=4,6,IF(L$10+VLOOKUP($D37,'[1]ADD STROKES GAME 8 SPLENDIDO '!$A$13:$U$58,'[1]ADD STROKES GAME 8 SPLENDIDO '!I$5+2)-L37=5,7,IF(L$10+VLOOKUP($D37,'[1]ADD STROKES GAME 8 SPLENDIDO '!$A$13:$U$58,'[1]ADD STROKES GAME 8 SPLENDIDO '!I$5+2)-L37=-1,1,0)))))))</f>
        <v>6</v>
      </c>
      <c r="M38" s="94">
        <f>IF(M$10+VLOOKUP($D37,'[1]ADD STROKES GAME 8 SPLENDIDO '!$A$13:$U$58,'[1]ADD STROKES GAME 8 SPLENDIDO '!J$5+2)-M37=0,2,IF(M$10+VLOOKUP($D37,'[1]ADD STROKES GAME 8 SPLENDIDO '!$A$13:$U$58,'[1]ADD STROKES GAME 8 SPLENDIDO '!J$5+2)-M37=1,3,IF(M$10+VLOOKUP($D37,'[1]ADD STROKES GAME 8 SPLENDIDO '!$A$13:$U$58,'[1]ADD STROKES GAME 8 SPLENDIDO '!J$5+2)-M37=2,4,IF(M$10+VLOOKUP($D37,'[1]ADD STROKES GAME 8 SPLENDIDO '!$A$13:$U$58,'[1]ADD STROKES GAME 8 SPLENDIDO '!J$5+2)-M37=3,5,IF(M$10+VLOOKUP($D37,'[1]ADD STROKES GAME 8 SPLENDIDO '!$A$13:$U$58,'[1]ADD STROKES GAME 8 SPLENDIDO '!J$5+2)-M37=4,6,IF(M$10+VLOOKUP($D37,'[1]ADD STROKES GAME 8 SPLENDIDO '!$A$13:$U$58,'[1]ADD STROKES GAME 8 SPLENDIDO '!J$5+2)-M37=5,7,IF(M$10+VLOOKUP($D37,'[1]ADD STROKES GAME 8 SPLENDIDO '!$A$13:$U$58,'[1]ADD STROKES GAME 8 SPLENDIDO '!J$5+2)-M37=-1,1,0)))))))</f>
        <v>5</v>
      </c>
      <c r="N38" s="94">
        <f>IF(N$10+VLOOKUP($D37,'[1]ADD STROKES GAME 8 SPLENDIDO '!$A$13:$U$58,'[1]ADD STROKES GAME 8 SPLENDIDO '!K$5+2)-N37=0,2,IF(N$10+VLOOKUP($D37,'[1]ADD STROKES GAME 8 SPLENDIDO '!$A$13:$U$58,'[1]ADD STROKES GAME 8 SPLENDIDO '!K$5+2)-N37=1,3,IF(N$10+VLOOKUP($D37,'[1]ADD STROKES GAME 8 SPLENDIDO '!$A$13:$U$58,'[1]ADD STROKES GAME 8 SPLENDIDO '!K$5+2)-N37=2,4,IF(N$10+VLOOKUP($D37,'[1]ADD STROKES GAME 8 SPLENDIDO '!$A$13:$U$58,'[1]ADD STROKES GAME 8 SPLENDIDO '!K$5+2)-N37=3,5,IF(N$10+VLOOKUP($D37,'[1]ADD STROKES GAME 8 SPLENDIDO '!$A$13:$U$58,'[1]ADD STROKES GAME 8 SPLENDIDO '!K$5+2)-N37=4,6,IF(N$10+VLOOKUP($D37,'[1]ADD STROKES GAME 8 SPLENDIDO '!$A$13:$U$58,'[1]ADD STROKES GAME 8 SPLENDIDO '!K$5+2)-N37=5,7,IF(N$10+VLOOKUP($D37,'[1]ADD STROKES GAME 8 SPLENDIDO '!$A$13:$U$58,'[1]ADD STROKES GAME 8 SPLENDIDO '!K$5+2)-N37=-1,1,0)))))))</f>
        <v>6</v>
      </c>
      <c r="O38" s="94">
        <f t="shared" si="0"/>
        <v>54</v>
      </c>
      <c r="P38" s="94">
        <f>IF(P$10+VLOOKUP($D37,'[1]ADD STROKES GAME 8 SPLENDIDO '!$A$13:$U$58,'[1]ADD STROKES GAME 8 SPLENDIDO '!M$5+2)-P37=0,2,IF(P$10+VLOOKUP($D37,'[1]ADD STROKES GAME 8 SPLENDIDO '!$A$13:$U$58,'[1]ADD STROKES GAME 8 SPLENDIDO '!M$5+2)-P37=1,3,IF(P$10+VLOOKUP($D37,'[1]ADD STROKES GAME 8 SPLENDIDO '!$A$13:$U$58,'[1]ADD STROKES GAME 8 SPLENDIDO '!M$5+2)-P37=2,4,IF(P$10+VLOOKUP($D37,'[1]ADD STROKES GAME 8 SPLENDIDO '!$A$13:$U$58,'[1]ADD STROKES GAME 8 SPLENDIDO '!M$5+2)-P37=3,5,IF(P$10+VLOOKUP($D37,'[1]ADD STROKES GAME 8 SPLENDIDO '!$A$13:$U$58,'[1]ADD STROKES GAME 8 SPLENDIDO '!M$5+2)-P37=4,6,IF(P$10+VLOOKUP($D37,'[1]ADD STROKES GAME 8 SPLENDIDO '!$A$13:$U$58,'[1]ADD STROKES GAME 8 SPLENDIDO '!M$5+2)-P37=5,7,IF(P$10+VLOOKUP($D37,'[1]ADD STROKES GAME 8 SPLENDIDO '!$A$13:$U$58,'[1]ADD STROKES GAME 8 SPLENDIDO '!M$5+2)-P37=-1,1,0)))))))</f>
        <v>6</v>
      </c>
      <c r="Q38" s="94">
        <f>IF(Q$10+VLOOKUP($D37,'[1]ADD STROKES GAME 8 SPLENDIDO '!$A$13:$U$58,'[1]ADD STROKES GAME 8 SPLENDIDO '!N$5+2)-Q37=0,2,IF(Q$10+VLOOKUP($D37,'[1]ADD STROKES GAME 8 SPLENDIDO '!$A$13:$U$58,'[1]ADD STROKES GAME 8 SPLENDIDO '!N$5+2)-Q37=1,3,IF(Q$10+VLOOKUP($D37,'[1]ADD STROKES GAME 8 SPLENDIDO '!$A$13:$U$58,'[1]ADD STROKES GAME 8 SPLENDIDO '!N$5+2)-Q37=2,4,IF(Q$10+VLOOKUP($D37,'[1]ADD STROKES GAME 8 SPLENDIDO '!$A$13:$U$58,'[1]ADD STROKES GAME 8 SPLENDIDO '!N$5+2)-Q37=3,5,IF(Q$10+VLOOKUP($D37,'[1]ADD STROKES GAME 8 SPLENDIDO '!$A$13:$U$58,'[1]ADD STROKES GAME 8 SPLENDIDO '!N$5+2)-Q37=4,6,IF(Q$10+VLOOKUP($D37,'[1]ADD STROKES GAME 8 SPLENDIDO '!$A$13:$U$58,'[1]ADD STROKES GAME 8 SPLENDIDO '!N$5+2)-Q37=5,7,IF(Q$10+VLOOKUP($D37,'[1]ADD STROKES GAME 8 SPLENDIDO '!$A$13:$U$58,'[1]ADD STROKES GAME 8 SPLENDIDO '!N$5+2)-Q37=-1,1,0)))))))</f>
        <v>7</v>
      </c>
      <c r="R38" s="94">
        <f>IF(R$10+VLOOKUP($D37,'[1]ADD STROKES GAME 8 SPLENDIDO '!$A$13:$U$58,'[1]ADD STROKES GAME 8 SPLENDIDO '!O$5+2)-R37=0,2,IF(R$10+VLOOKUP($D37,'[1]ADD STROKES GAME 8 SPLENDIDO '!$A$13:$U$58,'[1]ADD STROKES GAME 8 SPLENDIDO '!O$5+2)-R37=1,3,IF(R$10+VLOOKUP($D37,'[1]ADD STROKES GAME 8 SPLENDIDO '!$A$13:$U$58,'[1]ADD STROKES GAME 8 SPLENDIDO '!O$5+2)-R37=2,4,IF(R$10+VLOOKUP($D37,'[1]ADD STROKES GAME 8 SPLENDIDO '!$A$13:$U$58,'[1]ADD STROKES GAME 8 SPLENDIDO '!O$5+2)-R37=3,5,IF(R$10+VLOOKUP($D37,'[1]ADD STROKES GAME 8 SPLENDIDO '!$A$13:$U$58,'[1]ADD STROKES GAME 8 SPLENDIDO '!O$5+2)-R37=4,6,IF(R$10+VLOOKUP($D37,'[1]ADD STROKES GAME 8 SPLENDIDO '!$A$13:$U$58,'[1]ADD STROKES GAME 8 SPLENDIDO '!O$5+2)-R37=5,7,IF(R$10+VLOOKUP($D37,'[1]ADD STROKES GAME 8 SPLENDIDO '!$A$13:$U$58,'[1]ADD STROKES GAME 8 SPLENDIDO '!O$5+2)-R37=-1,1,0)))))))</f>
        <v>6</v>
      </c>
      <c r="S38" s="94">
        <f>IF(S$10+VLOOKUP($D37,'[1]ADD STROKES GAME 8 SPLENDIDO '!$A$13:$U$58,'[1]ADD STROKES GAME 8 SPLENDIDO '!P$5+2)-S37=0,2,IF(S$10+VLOOKUP($D37,'[1]ADD STROKES GAME 8 SPLENDIDO '!$A$13:$U$58,'[1]ADD STROKES GAME 8 SPLENDIDO '!P$5+2)-S37=1,3,IF(S$10+VLOOKUP($D37,'[1]ADD STROKES GAME 8 SPLENDIDO '!$A$13:$U$58,'[1]ADD STROKES GAME 8 SPLENDIDO '!P$5+2)-S37=2,4,IF(S$10+VLOOKUP($D37,'[1]ADD STROKES GAME 8 SPLENDIDO '!$A$13:$U$58,'[1]ADD STROKES GAME 8 SPLENDIDO '!P$5+2)-S37=3,5,IF(S$10+VLOOKUP($D37,'[1]ADD STROKES GAME 8 SPLENDIDO '!$A$13:$U$58,'[1]ADD STROKES GAME 8 SPLENDIDO '!P$5+2)-S37=4,6,IF(S$10+VLOOKUP($D37,'[1]ADD STROKES GAME 8 SPLENDIDO '!$A$13:$U$58,'[1]ADD STROKES GAME 8 SPLENDIDO '!P$5+2)-S37=5,7,IF(S$10+VLOOKUP($D37,'[1]ADD STROKES GAME 8 SPLENDIDO '!$A$13:$U$58,'[1]ADD STROKES GAME 8 SPLENDIDO '!P$5+2)-S37=-1,1,0)))))))</f>
        <v>6</v>
      </c>
      <c r="T38" s="94">
        <f>IF(T$10+VLOOKUP($D37,'[1]ADD STROKES GAME 8 SPLENDIDO '!$A$13:$U$58,'[1]ADD STROKES GAME 8 SPLENDIDO '!Q$5+2)-T37=0,2,IF(T$10+VLOOKUP($D37,'[1]ADD STROKES GAME 8 SPLENDIDO '!$A$13:$U$58,'[1]ADD STROKES GAME 8 SPLENDIDO '!Q$5+2)-T37=1,3,IF(T$10+VLOOKUP($D37,'[1]ADD STROKES GAME 8 SPLENDIDO '!$A$13:$U$58,'[1]ADD STROKES GAME 8 SPLENDIDO '!Q$5+2)-T37=2,4,IF(T$10+VLOOKUP($D37,'[1]ADD STROKES GAME 8 SPLENDIDO '!$A$13:$U$58,'[1]ADD STROKES GAME 8 SPLENDIDO '!Q$5+2)-T37=3,5,IF(T$10+VLOOKUP($D37,'[1]ADD STROKES GAME 8 SPLENDIDO '!$A$13:$U$58,'[1]ADD STROKES GAME 8 SPLENDIDO '!Q$5+2)-T37=4,6,IF(T$10+VLOOKUP($D37,'[1]ADD STROKES GAME 8 SPLENDIDO '!$A$13:$U$58,'[1]ADD STROKES GAME 8 SPLENDIDO '!Q$5+2)-T37=5,7,IF(T$10+VLOOKUP($D37,'[1]ADD STROKES GAME 8 SPLENDIDO '!$A$13:$U$58,'[1]ADD STROKES GAME 8 SPLENDIDO '!Q$5+2)-T37=-1,1,0)))))))</f>
        <v>6</v>
      </c>
      <c r="U38" s="94">
        <f>IF(U$10+VLOOKUP($D37,'[1]ADD STROKES GAME 8 SPLENDIDO '!$A$13:$U$58,'[1]ADD STROKES GAME 8 SPLENDIDO '!R$5+2)-U37=0,2,IF(U$10+VLOOKUP($D37,'[1]ADD STROKES GAME 8 SPLENDIDO '!$A$13:$U$58,'[1]ADD STROKES GAME 8 SPLENDIDO '!R$5+2)-U37=1,3,IF(U$10+VLOOKUP($D37,'[1]ADD STROKES GAME 8 SPLENDIDO '!$A$13:$U$58,'[1]ADD STROKES GAME 8 SPLENDIDO '!R$5+2)-U37=2,4,IF(U$10+VLOOKUP($D37,'[1]ADD STROKES GAME 8 SPLENDIDO '!$A$13:$U$58,'[1]ADD STROKES GAME 8 SPLENDIDO '!R$5+2)-U37=3,5,IF(U$10+VLOOKUP($D37,'[1]ADD STROKES GAME 8 SPLENDIDO '!$A$13:$U$58,'[1]ADD STROKES GAME 8 SPLENDIDO '!R$5+2)-U37=4,6,IF(U$10+VLOOKUP($D37,'[1]ADD STROKES GAME 8 SPLENDIDO '!$A$13:$U$58,'[1]ADD STROKES GAME 8 SPLENDIDO '!R$5+2)-U37=5,7,IF(U$10+VLOOKUP($D37,'[1]ADD STROKES GAME 8 SPLENDIDO '!$A$13:$U$58,'[1]ADD STROKES GAME 8 SPLENDIDO '!R$5+2)-U37=-1,1,0)))))))</f>
        <v>5</v>
      </c>
      <c r="V38" s="94">
        <f>IF(V$10+VLOOKUP($D37,'[1]ADD STROKES GAME 8 SPLENDIDO '!$A$13:$U$58,'[1]ADD STROKES GAME 8 SPLENDIDO '!S$5+2)-V37=0,2,IF(V$10+VLOOKUP($D37,'[1]ADD STROKES GAME 8 SPLENDIDO '!$A$13:$U$58,'[1]ADD STROKES GAME 8 SPLENDIDO '!S$5+2)-V37=1,3,IF(V$10+VLOOKUP($D37,'[1]ADD STROKES GAME 8 SPLENDIDO '!$A$13:$U$58,'[1]ADD STROKES GAME 8 SPLENDIDO '!S$5+2)-V37=2,4,IF(V$10+VLOOKUP($D37,'[1]ADD STROKES GAME 8 SPLENDIDO '!$A$13:$U$58,'[1]ADD STROKES GAME 8 SPLENDIDO '!S$5+2)-V37=3,5,IF(V$10+VLOOKUP($D37,'[1]ADD STROKES GAME 8 SPLENDIDO '!$A$13:$U$58,'[1]ADD STROKES GAME 8 SPLENDIDO '!S$5+2)-V37=4,6,IF(V$10+VLOOKUP($D37,'[1]ADD STROKES GAME 8 SPLENDIDO '!$A$13:$U$58,'[1]ADD STROKES GAME 8 SPLENDIDO '!S$5+2)-V37=5,7,IF(V$10+VLOOKUP($D37,'[1]ADD STROKES GAME 8 SPLENDIDO '!$A$13:$U$58,'[1]ADD STROKES GAME 8 SPLENDIDO '!S$5+2)-V37=-1,1,0)))))))</f>
        <v>6</v>
      </c>
      <c r="W38" s="94">
        <f>IF(W$10+VLOOKUP($D37,'[1]ADD STROKES GAME 8 SPLENDIDO '!$A$13:$U$58,'[1]ADD STROKES GAME 8 SPLENDIDO '!T$5+2)-W37=0,2,IF(W$10+VLOOKUP($D37,'[1]ADD STROKES GAME 8 SPLENDIDO '!$A$13:$U$58,'[1]ADD STROKES GAME 8 SPLENDIDO '!T$5+2)-W37=1,3,IF(W$10+VLOOKUP($D37,'[1]ADD STROKES GAME 8 SPLENDIDO '!$A$13:$U$58,'[1]ADD STROKES GAME 8 SPLENDIDO '!T$5+2)-W37=2,4,IF(W$10+VLOOKUP($D37,'[1]ADD STROKES GAME 8 SPLENDIDO '!$A$13:$U$58,'[1]ADD STROKES GAME 8 SPLENDIDO '!T$5+2)-W37=3,5,IF(W$10+VLOOKUP($D37,'[1]ADD STROKES GAME 8 SPLENDIDO '!$A$13:$U$58,'[1]ADD STROKES GAME 8 SPLENDIDO '!T$5+2)-W37=4,6,IF(W$10+VLOOKUP($D37,'[1]ADD STROKES GAME 8 SPLENDIDO '!$A$13:$U$58,'[1]ADD STROKES GAME 8 SPLENDIDO '!T$5+2)-W37=5,7,IF(W$10+VLOOKUP($D37,'[1]ADD STROKES GAME 8 SPLENDIDO '!$A$13:$U$58,'[1]ADD STROKES GAME 8 SPLENDIDO '!T$5+2)-W37=-1,1,0)))))))</f>
        <v>5</v>
      </c>
      <c r="X38" s="94">
        <f>IF(X$10+VLOOKUP($D37,'[1]ADD STROKES GAME 8 SPLENDIDO '!$A$13:$U$58,'[1]ADD STROKES GAME 8 SPLENDIDO '!U$5+2)-X37=0,2,IF(X$10+VLOOKUP($D37,'[1]ADD STROKES GAME 8 SPLENDIDO '!$A$13:$U$58,'[1]ADD STROKES GAME 8 SPLENDIDO '!U$5+2)-X37=1,3,IF(X$10+VLOOKUP($D37,'[1]ADD STROKES GAME 8 SPLENDIDO '!$A$13:$U$58,'[1]ADD STROKES GAME 8 SPLENDIDO '!U$5+2)-X37=2,4,IF(X$10+VLOOKUP($D37,'[1]ADD STROKES GAME 8 SPLENDIDO '!$A$13:$U$58,'[1]ADD STROKES GAME 8 SPLENDIDO '!U$5+2)-X37=3,5,IF(X$10+VLOOKUP($D37,'[1]ADD STROKES GAME 8 SPLENDIDO '!$A$13:$U$58,'[1]ADD STROKES GAME 8 SPLENDIDO '!U$5+2)-X37=4,6,IF(X$10+VLOOKUP($D37,'[1]ADD STROKES GAME 8 SPLENDIDO '!$A$13:$U$58,'[1]ADD STROKES GAME 8 SPLENDIDO '!U$5+2)-X37=5,7,IF(X$10+VLOOKUP($D37,'[1]ADD STROKES GAME 8 SPLENDIDO '!$A$13:$U$58,'[1]ADD STROKES GAME 8 SPLENDIDO '!U$5+2)-X37=-1,1,0)))))))</f>
        <v>7</v>
      </c>
      <c r="Y38" s="94">
        <f t="shared" si="1"/>
        <v>54</v>
      </c>
      <c r="Z38" s="95">
        <f t="shared" si="2"/>
        <v>108</v>
      </c>
      <c r="AC38" s="91"/>
      <c r="AD38" s="19"/>
      <c r="AE38" s="19"/>
      <c r="AF38" s="19"/>
      <c r="AG38" s="19"/>
      <c r="AH38" s="19"/>
      <c r="AI38" s="19"/>
      <c r="AJ38" s="19"/>
      <c r="AK38" s="19"/>
    </row>
    <row r="39" spans="1:37" ht="15.75" x14ac:dyDescent="0.25">
      <c r="A39" s="2"/>
      <c r="B39" s="26" t="s">
        <v>58</v>
      </c>
      <c r="C39" s="88" t="s">
        <v>57</v>
      </c>
      <c r="D39" s="27">
        <v>21</v>
      </c>
      <c r="E39" s="89" t="s">
        <v>163</v>
      </c>
      <c r="F39" s="90">
        <v>6</v>
      </c>
      <c r="G39" s="90">
        <v>8</v>
      </c>
      <c r="H39" s="90">
        <v>4</v>
      </c>
      <c r="I39" s="90">
        <v>6</v>
      </c>
      <c r="J39" s="90">
        <v>5</v>
      </c>
      <c r="K39" s="90">
        <v>6</v>
      </c>
      <c r="L39" s="90">
        <v>6</v>
      </c>
      <c r="M39" s="90">
        <v>5</v>
      </c>
      <c r="N39" s="90">
        <v>6</v>
      </c>
      <c r="O39" s="58">
        <f>SUM(F39:N39)</f>
        <v>52</v>
      </c>
      <c r="P39" s="90">
        <v>6</v>
      </c>
      <c r="Q39" s="90">
        <v>7</v>
      </c>
      <c r="R39" s="90">
        <v>7</v>
      </c>
      <c r="S39" s="90">
        <v>6</v>
      </c>
      <c r="T39" s="90">
        <v>5</v>
      </c>
      <c r="U39" s="90">
        <v>3</v>
      </c>
      <c r="V39" s="90">
        <v>4</v>
      </c>
      <c r="W39" s="90">
        <v>4</v>
      </c>
      <c r="X39" s="90">
        <v>8</v>
      </c>
      <c r="Y39" s="58">
        <f>SUM(P39:X39)</f>
        <v>50</v>
      </c>
      <c r="Z39" s="59">
        <f t="shared" si="2"/>
        <v>102</v>
      </c>
      <c r="AC39" s="91"/>
      <c r="AD39" s="19"/>
      <c r="AE39" s="19"/>
      <c r="AF39" s="19"/>
      <c r="AG39" s="19"/>
      <c r="AH39" s="19"/>
      <c r="AI39" s="19"/>
      <c r="AJ39" s="19"/>
      <c r="AK39" s="19"/>
    </row>
    <row r="40" spans="1:37" ht="15.75" x14ac:dyDescent="0.25">
      <c r="A40" s="92"/>
      <c r="B40" s="93"/>
      <c r="C40" s="93"/>
      <c r="D40" s="28"/>
      <c r="E40" s="94" t="s">
        <v>164</v>
      </c>
      <c r="F40" s="94">
        <f>IF(F$10+VLOOKUP($D39,'[1]ADD STROKES GAME 8 SPLENDIDO '!$A$13:$U$58,'[1]ADD STROKES GAME 8 SPLENDIDO '!C$5+2)-F39=0,2,IF(F$10+VLOOKUP($D39,'[1]ADD STROKES GAME 8 SPLENDIDO '!$A$13:$U$58,'[1]ADD STROKES GAME 8 SPLENDIDO '!C$5+2)-F39=1,3,IF(F$10+VLOOKUP($D39,'[1]ADD STROKES GAME 8 SPLENDIDO '!$A$13:$U$58,'[1]ADD STROKES GAME 8 SPLENDIDO '!C$5+2)-F39=2,4,IF(F$10+VLOOKUP($D39,'[1]ADD STROKES GAME 8 SPLENDIDO '!$A$13:$U$58,'[1]ADD STROKES GAME 8 SPLENDIDO '!C$5+2)-F39=3,5,IF(F$10+VLOOKUP($D39,'[1]ADD STROKES GAME 8 SPLENDIDO '!$A$13:$U$58,'[1]ADD STROKES GAME 8 SPLENDIDO '!C$5+2)-F39=4,6,IF(F$10+VLOOKUP($D39,'[1]ADD STROKES GAME 8 SPLENDIDO '!$A$13:$U$58,'[1]ADD STROKES GAME 8 SPLENDIDO '!C$5+2)-F39=5,7,IF(F$10+VLOOKUP($D39,'[1]ADD STROKES GAME 8 SPLENDIDO '!$A$13:$U$58,'[1]ADD STROKES GAME 8 SPLENDIDO '!C$5+2)-F39=-1,1,0)))))))</f>
        <v>2</v>
      </c>
      <c r="G40" s="94">
        <f>IF(G$10+VLOOKUP($D39,'[1]ADD STROKES GAME 8 SPLENDIDO '!$A$13:$U$58,'[1]ADD STROKES GAME 8 SPLENDIDO '!D$5+2)-G39=0,2,IF(G$10+VLOOKUP($D39,'[1]ADD STROKES GAME 8 SPLENDIDO '!$A$13:$U$58,'[1]ADD STROKES GAME 8 SPLENDIDO '!D$5+2)-G39=1,3,IF(G$10+VLOOKUP($D39,'[1]ADD STROKES GAME 8 SPLENDIDO '!$A$13:$U$58,'[1]ADD STROKES GAME 8 SPLENDIDO '!D$5+2)-G39=2,4,IF(G$10+VLOOKUP($D39,'[1]ADD STROKES GAME 8 SPLENDIDO '!$A$13:$U$58,'[1]ADD STROKES GAME 8 SPLENDIDO '!D$5+2)-G39=3,5,IF(G$10+VLOOKUP($D39,'[1]ADD STROKES GAME 8 SPLENDIDO '!$A$13:$U$58,'[1]ADD STROKES GAME 8 SPLENDIDO '!D$5+2)-G39=4,6,IF(G$10+VLOOKUP($D39,'[1]ADD STROKES GAME 8 SPLENDIDO '!$A$13:$U$58,'[1]ADD STROKES GAME 8 SPLENDIDO '!D$5+2)-G39=5,7,IF(G$10+VLOOKUP($D39,'[1]ADD STROKES GAME 8 SPLENDIDO '!$A$13:$U$58,'[1]ADD STROKES GAME 8 SPLENDIDO '!D$5+2)-G39=-1,1,0)))))))</f>
        <v>1</v>
      </c>
      <c r="H40" s="94">
        <f>IF(H$10+VLOOKUP($D39,'[1]ADD STROKES GAME 8 SPLENDIDO '!$A$13:$U$58,'[1]ADD STROKES GAME 8 SPLENDIDO '!E$5+2)-H39=0,2,IF(H$10+VLOOKUP($D39,'[1]ADD STROKES GAME 8 SPLENDIDO '!$A$13:$U$58,'[1]ADD STROKES GAME 8 SPLENDIDO '!E$5+2)-H39=1,3,IF(H$10+VLOOKUP($D39,'[1]ADD STROKES GAME 8 SPLENDIDO '!$A$13:$U$58,'[1]ADD STROKES GAME 8 SPLENDIDO '!E$5+2)-H39=2,4,IF(H$10+VLOOKUP($D39,'[1]ADD STROKES GAME 8 SPLENDIDO '!$A$13:$U$58,'[1]ADD STROKES GAME 8 SPLENDIDO '!E$5+2)-H39=3,5,IF(H$10+VLOOKUP($D39,'[1]ADD STROKES GAME 8 SPLENDIDO '!$A$13:$U$58,'[1]ADD STROKES GAME 8 SPLENDIDO '!E$5+2)-H39=4,6,IF(H$10+VLOOKUP($D39,'[1]ADD STROKES GAME 8 SPLENDIDO '!$A$13:$U$58,'[1]ADD STROKES GAME 8 SPLENDIDO '!E$5+2)-H39=5,7,IF(H$10+VLOOKUP($D39,'[1]ADD STROKES GAME 8 SPLENDIDO '!$A$13:$U$58,'[1]ADD STROKES GAME 8 SPLENDIDO '!E$5+2)-H39=-1,1,0)))))))</f>
        <v>2</v>
      </c>
      <c r="I40" s="94">
        <f>IF(I$10+VLOOKUP($D39,'[1]ADD STROKES GAME 8 SPLENDIDO '!$A$13:$U$58,'[1]ADD STROKES GAME 8 SPLENDIDO '!F$5+2)-I39=0,2,IF(I$10+VLOOKUP($D39,'[1]ADD STROKES GAME 8 SPLENDIDO '!$A$13:$U$58,'[1]ADD STROKES GAME 8 SPLENDIDO '!F$5+2)-I39=1,3,IF(I$10+VLOOKUP($D39,'[1]ADD STROKES GAME 8 SPLENDIDO '!$A$13:$U$58,'[1]ADD STROKES GAME 8 SPLENDIDO '!F$5+2)-I39=2,4,IF(I$10+VLOOKUP($D39,'[1]ADD STROKES GAME 8 SPLENDIDO '!$A$13:$U$58,'[1]ADD STROKES GAME 8 SPLENDIDO '!F$5+2)-I39=3,5,IF(I$10+VLOOKUP($D39,'[1]ADD STROKES GAME 8 SPLENDIDO '!$A$13:$U$58,'[1]ADD STROKES GAME 8 SPLENDIDO '!F$5+2)-I39=4,6,IF(I$10+VLOOKUP($D39,'[1]ADD STROKES GAME 8 SPLENDIDO '!$A$13:$U$58,'[1]ADD STROKES GAME 8 SPLENDIDO '!F$5+2)-I39=5,7,IF(I$10+VLOOKUP($D39,'[1]ADD STROKES GAME 8 SPLENDIDO '!$A$13:$U$58,'[1]ADD STROKES GAME 8 SPLENDIDO '!F$5+2)-I39=-1,1,0)))))))</f>
        <v>1</v>
      </c>
      <c r="J40" s="94">
        <f>IF(J$10+VLOOKUP($D39,'[1]ADD STROKES GAME 8 SPLENDIDO '!$A$13:$U$58,'[1]ADD STROKES GAME 8 SPLENDIDO '!G$5+2)-J39=0,2,IF(J$10+VLOOKUP($D39,'[1]ADD STROKES GAME 8 SPLENDIDO '!$A$13:$U$58,'[1]ADD STROKES GAME 8 SPLENDIDO '!G$5+2)-J39=1,3,IF(J$10+VLOOKUP($D39,'[1]ADD STROKES GAME 8 SPLENDIDO '!$A$13:$U$58,'[1]ADD STROKES GAME 8 SPLENDIDO '!G$5+2)-J39=2,4,IF(J$10+VLOOKUP($D39,'[1]ADD STROKES GAME 8 SPLENDIDO '!$A$13:$U$58,'[1]ADD STROKES GAME 8 SPLENDIDO '!G$5+2)-J39=3,5,IF(J$10+VLOOKUP($D39,'[1]ADD STROKES GAME 8 SPLENDIDO '!$A$13:$U$58,'[1]ADD STROKES GAME 8 SPLENDIDO '!G$5+2)-J39=4,6,IF(J$10+VLOOKUP($D39,'[1]ADD STROKES GAME 8 SPLENDIDO '!$A$13:$U$58,'[1]ADD STROKES GAME 8 SPLENDIDO '!G$5+2)-J39=5,7,IF(J$10+VLOOKUP($D39,'[1]ADD STROKES GAME 8 SPLENDIDO '!$A$13:$U$58,'[1]ADD STROKES GAME 8 SPLENDIDO '!G$5+2)-J39=-1,1,0)))))))</f>
        <v>2</v>
      </c>
      <c r="K40" s="94">
        <f>IF(K$10+VLOOKUP($D39,'[1]ADD STROKES GAME 8 SPLENDIDO '!$A$13:$U$58,'[1]ADD STROKES GAME 8 SPLENDIDO '!H$5+2)-K39=0,2,IF(K$10+VLOOKUP($D39,'[1]ADD STROKES GAME 8 SPLENDIDO '!$A$13:$U$58,'[1]ADD STROKES GAME 8 SPLENDIDO '!H$5+2)-K39=1,3,IF(K$10+VLOOKUP($D39,'[1]ADD STROKES GAME 8 SPLENDIDO '!$A$13:$U$58,'[1]ADD STROKES GAME 8 SPLENDIDO '!H$5+2)-K39=2,4,IF(K$10+VLOOKUP($D39,'[1]ADD STROKES GAME 8 SPLENDIDO '!$A$13:$U$58,'[1]ADD STROKES GAME 8 SPLENDIDO '!H$5+2)-K39=3,5,IF(K$10+VLOOKUP($D39,'[1]ADD STROKES GAME 8 SPLENDIDO '!$A$13:$U$58,'[1]ADD STROKES GAME 8 SPLENDIDO '!H$5+2)-K39=4,6,IF(K$10+VLOOKUP($D39,'[1]ADD STROKES GAME 8 SPLENDIDO '!$A$13:$U$58,'[1]ADD STROKES GAME 8 SPLENDIDO '!H$5+2)-K39=5,7,IF(K$10+VLOOKUP($D39,'[1]ADD STROKES GAME 8 SPLENDIDO '!$A$13:$U$58,'[1]ADD STROKES GAME 8 SPLENDIDO '!H$5+2)-K39=-1,1,0)))))))</f>
        <v>1</v>
      </c>
      <c r="L40" s="94">
        <f>IF(L$10+VLOOKUP($D39,'[1]ADD STROKES GAME 8 SPLENDIDO '!$A$13:$U$58,'[1]ADD STROKES GAME 8 SPLENDIDO '!I$5+2)-L39=0,2,IF(L$10+VLOOKUP($D39,'[1]ADD STROKES GAME 8 SPLENDIDO '!$A$13:$U$58,'[1]ADD STROKES GAME 8 SPLENDIDO '!I$5+2)-L39=1,3,IF(L$10+VLOOKUP($D39,'[1]ADD STROKES GAME 8 SPLENDIDO '!$A$13:$U$58,'[1]ADD STROKES GAME 8 SPLENDIDO '!I$5+2)-L39=2,4,IF(L$10+VLOOKUP($D39,'[1]ADD STROKES GAME 8 SPLENDIDO '!$A$13:$U$58,'[1]ADD STROKES GAME 8 SPLENDIDO '!I$5+2)-L39=3,5,IF(L$10+VLOOKUP($D39,'[1]ADD STROKES GAME 8 SPLENDIDO '!$A$13:$U$58,'[1]ADD STROKES GAME 8 SPLENDIDO '!I$5+2)-L39=4,6,IF(L$10+VLOOKUP($D39,'[1]ADD STROKES GAME 8 SPLENDIDO '!$A$13:$U$58,'[1]ADD STROKES GAME 8 SPLENDIDO '!I$5+2)-L39=5,7,IF(L$10+VLOOKUP($D39,'[1]ADD STROKES GAME 8 SPLENDIDO '!$A$13:$U$58,'[1]ADD STROKES GAME 8 SPLENDIDO '!I$5+2)-L39=-1,1,0)))))))</f>
        <v>1</v>
      </c>
      <c r="M40" s="94">
        <f>IF(M$10+VLOOKUP($D39,'[1]ADD STROKES GAME 8 SPLENDIDO '!$A$13:$U$58,'[1]ADD STROKES GAME 8 SPLENDIDO '!J$5+2)-M39=0,2,IF(M$10+VLOOKUP($D39,'[1]ADD STROKES GAME 8 SPLENDIDO '!$A$13:$U$58,'[1]ADD STROKES GAME 8 SPLENDIDO '!J$5+2)-M39=1,3,IF(M$10+VLOOKUP($D39,'[1]ADD STROKES GAME 8 SPLENDIDO '!$A$13:$U$58,'[1]ADD STROKES GAME 8 SPLENDIDO '!J$5+2)-M39=2,4,IF(M$10+VLOOKUP($D39,'[1]ADD STROKES GAME 8 SPLENDIDO '!$A$13:$U$58,'[1]ADD STROKES GAME 8 SPLENDIDO '!J$5+2)-M39=3,5,IF(M$10+VLOOKUP($D39,'[1]ADD STROKES GAME 8 SPLENDIDO '!$A$13:$U$58,'[1]ADD STROKES GAME 8 SPLENDIDO '!J$5+2)-M39=4,6,IF(M$10+VLOOKUP($D39,'[1]ADD STROKES GAME 8 SPLENDIDO '!$A$13:$U$58,'[1]ADD STROKES GAME 8 SPLENDIDO '!J$5+2)-M39=5,7,IF(M$10+VLOOKUP($D39,'[1]ADD STROKES GAME 8 SPLENDIDO '!$A$13:$U$58,'[1]ADD STROKES GAME 8 SPLENDIDO '!J$5+2)-M39=-1,1,0)))))))</f>
        <v>1</v>
      </c>
      <c r="N40" s="94">
        <f>IF(N$10+VLOOKUP($D39,'[1]ADD STROKES GAME 8 SPLENDIDO '!$A$13:$U$58,'[1]ADD STROKES GAME 8 SPLENDIDO '!K$5+2)-N39=0,2,IF(N$10+VLOOKUP($D39,'[1]ADD STROKES GAME 8 SPLENDIDO '!$A$13:$U$58,'[1]ADD STROKES GAME 8 SPLENDIDO '!K$5+2)-N39=1,3,IF(N$10+VLOOKUP($D39,'[1]ADD STROKES GAME 8 SPLENDIDO '!$A$13:$U$58,'[1]ADD STROKES GAME 8 SPLENDIDO '!K$5+2)-N39=2,4,IF(N$10+VLOOKUP($D39,'[1]ADD STROKES GAME 8 SPLENDIDO '!$A$13:$U$58,'[1]ADD STROKES GAME 8 SPLENDIDO '!K$5+2)-N39=3,5,IF(N$10+VLOOKUP($D39,'[1]ADD STROKES GAME 8 SPLENDIDO '!$A$13:$U$58,'[1]ADD STROKES GAME 8 SPLENDIDO '!K$5+2)-N39=4,6,IF(N$10+VLOOKUP($D39,'[1]ADD STROKES GAME 8 SPLENDIDO '!$A$13:$U$58,'[1]ADD STROKES GAME 8 SPLENDIDO '!K$5+2)-N39=5,7,IF(N$10+VLOOKUP($D39,'[1]ADD STROKES GAME 8 SPLENDIDO '!$A$13:$U$58,'[1]ADD STROKES GAME 8 SPLENDIDO '!K$5+2)-N39=-1,1,0)))))))</f>
        <v>2</v>
      </c>
      <c r="O40" s="94">
        <f t="shared" ref="O40:O88" si="3">SUM(F40:N40)</f>
        <v>13</v>
      </c>
      <c r="P40" s="94">
        <f>IF(P$10+VLOOKUP($D39,'[1]ADD STROKES GAME 8 SPLENDIDO '!$A$13:$U$58,'[1]ADD STROKES GAME 8 SPLENDIDO '!M$5+2)-P39=0,2,IF(P$10+VLOOKUP($D39,'[1]ADD STROKES GAME 8 SPLENDIDO '!$A$13:$U$58,'[1]ADD STROKES GAME 8 SPLENDIDO '!M$5+2)-P39=1,3,IF(P$10+VLOOKUP($D39,'[1]ADD STROKES GAME 8 SPLENDIDO '!$A$13:$U$58,'[1]ADD STROKES GAME 8 SPLENDIDO '!M$5+2)-P39=2,4,IF(P$10+VLOOKUP($D39,'[1]ADD STROKES GAME 8 SPLENDIDO '!$A$13:$U$58,'[1]ADD STROKES GAME 8 SPLENDIDO '!M$5+2)-P39=3,5,IF(P$10+VLOOKUP($D39,'[1]ADD STROKES GAME 8 SPLENDIDO '!$A$13:$U$58,'[1]ADD STROKES GAME 8 SPLENDIDO '!M$5+2)-P39=4,6,IF(P$10+VLOOKUP($D39,'[1]ADD STROKES GAME 8 SPLENDIDO '!$A$13:$U$58,'[1]ADD STROKES GAME 8 SPLENDIDO '!M$5+2)-P39=5,7,IF(P$10+VLOOKUP($D39,'[1]ADD STROKES GAME 8 SPLENDIDO '!$A$13:$U$58,'[1]ADD STROKES GAME 8 SPLENDIDO '!M$5+2)-P39=-1,1,0)))))))</f>
        <v>1</v>
      </c>
      <c r="Q40" s="94">
        <f>IF(Q$10+VLOOKUP($D39,'[1]ADD STROKES GAME 8 SPLENDIDO '!$A$13:$U$58,'[1]ADD STROKES GAME 8 SPLENDIDO '!N$5+2)-Q39=0,2,IF(Q$10+VLOOKUP($D39,'[1]ADD STROKES GAME 8 SPLENDIDO '!$A$13:$U$58,'[1]ADD STROKES GAME 8 SPLENDIDO '!N$5+2)-Q39=1,3,IF(Q$10+VLOOKUP($D39,'[1]ADD STROKES GAME 8 SPLENDIDO '!$A$13:$U$58,'[1]ADD STROKES GAME 8 SPLENDIDO '!N$5+2)-Q39=2,4,IF(Q$10+VLOOKUP($D39,'[1]ADD STROKES GAME 8 SPLENDIDO '!$A$13:$U$58,'[1]ADD STROKES GAME 8 SPLENDIDO '!N$5+2)-Q39=3,5,IF(Q$10+VLOOKUP($D39,'[1]ADD STROKES GAME 8 SPLENDIDO '!$A$13:$U$58,'[1]ADD STROKES GAME 8 SPLENDIDO '!N$5+2)-Q39=4,6,IF(Q$10+VLOOKUP($D39,'[1]ADD STROKES GAME 8 SPLENDIDO '!$A$13:$U$58,'[1]ADD STROKES GAME 8 SPLENDIDO '!N$5+2)-Q39=5,7,IF(Q$10+VLOOKUP($D39,'[1]ADD STROKES GAME 8 SPLENDIDO '!$A$13:$U$58,'[1]ADD STROKES GAME 8 SPLENDIDO '!N$5+2)-Q39=-1,1,0)))))))</f>
        <v>1</v>
      </c>
      <c r="R40" s="94">
        <f>IF(R$10+VLOOKUP($D39,'[1]ADD STROKES GAME 8 SPLENDIDO '!$A$13:$U$58,'[1]ADD STROKES GAME 8 SPLENDIDO '!O$5+2)-R39=0,2,IF(R$10+VLOOKUP($D39,'[1]ADD STROKES GAME 8 SPLENDIDO '!$A$13:$U$58,'[1]ADD STROKES GAME 8 SPLENDIDO '!O$5+2)-R39=1,3,IF(R$10+VLOOKUP($D39,'[1]ADD STROKES GAME 8 SPLENDIDO '!$A$13:$U$58,'[1]ADD STROKES GAME 8 SPLENDIDO '!O$5+2)-R39=2,4,IF(R$10+VLOOKUP($D39,'[1]ADD STROKES GAME 8 SPLENDIDO '!$A$13:$U$58,'[1]ADD STROKES GAME 8 SPLENDIDO '!O$5+2)-R39=3,5,IF(R$10+VLOOKUP($D39,'[1]ADD STROKES GAME 8 SPLENDIDO '!$A$13:$U$58,'[1]ADD STROKES GAME 8 SPLENDIDO '!O$5+2)-R39=4,6,IF(R$10+VLOOKUP($D39,'[1]ADD STROKES GAME 8 SPLENDIDO '!$A$13:$U$58,'[1]ADD STROKES GAME 8 SPLENDIDO '!O$5+2)-R39=5,7,IF(R$10+VLOOKUP($D39,'[1]ADD STROKES GAME 8 SPLENDIDO '!$A$13:$U$58,'[1]ADD STROKES GAME 8 SPLENDIDO '!O$5+2)-R39=-1,1,0)))))))</f>
        <v>0</v>
      </c>
      <c r="S40" s="94">
        <f>IF(S$10+VLOOKUP($D39,'[1]ADD STROKES GAME 8 SPLENDIDO '!$A$13:$U$58,'[1]ADD STROKES GAME 8 SPLENDIDO '!P$5+2)-S39=0,2,IF(S$10+VLOOKUP($D39,'[1]ADD STROKES GAME 8 SPLENDIDO '!$A$13:$U$58,'[1]ADD STROKES GAME 8 SPLENDIDO '!P$5+2)-S39=1,3,IF(S$10+VLOOKUP($D39,'[1]ADD STROKES GAME 8 SPLENDIDO '!$A$13:$U$58,'[1]ADD STROKES GAME 8 SPLENDIDO '!P$5+2)-S39=2,4,IF(S$10+VLOOKUP($D39,'[1]ADD STROKES GAME 8 SPLENDIDO '!$A$13:$U$58,'[1]ADD STROKES GAME 8 SPLENDIDO '!P$5+2)-S39=3,5,IF(S$10+VLOOKUP($D39,'[1]ADD STROKES GAME 8 SPLENDIDO '!$A$13:$U$58,'[1]ADD STROKES GAME 8 SPLENDIDO '!P$5+2)-S39=4,6,IF(S$10+VLOOKUP($D39,'[1]ADD STROKES GAME 8 SPLENDIDO '!$A$13:$U$58,'[1]ADD STROKES GAME 8 SPLENDIDO '!P$5+2)-S39=5,7,IF(S$10+VLOOKUP($D39,'[1]ADD STROKES GAME 8 SPLENDIDO '!$A$13:$U$58,'[1]ADD STROKES GAME 8 SPLENDIDO '!P$5+2)-S39=-1,1,0)))))))</f>
        <v>1</v>
      </c>
      <c r="T40" s="94">
        <f>IF(T$10+VLOOKUP($D39,'[1]ADD STROKES GAME 8 SPLENDIDO '!$A$13:$U$58,'[1]ADD STROKES GAME 8 SPLENDIDO '!Q$5+2)-T39=0,2,IF(T$10+VLOOKUP($D39,'[1]ADD STROKES GAME 8 SPLENDIDO '!$A$13:$U$58,'[1]ADD STROKES GAME 8 SPLENDIDO '!Q$5+2)-T39=1,3,IF(T$10+VLOOKUP($D39,'[1]ADD STROKES GAME 8 SPLENDIDO '!$A$13:$U$58,'[1]ADD STROKES GAME 8 SPLENDIDO '!Q$5+2)-T39=2,4,IF(T$10+VLOOKUP($D39,'[1]ADD STROKES GAME 8 SPLENDIDO '!$A$13:$U$58,'[1]ADD STROKES GAME 8 SPLENDIDO '!Q$5+2)-T39=3,5,IF(T$10+VLOOKUP($D39,'[1]ADD STROKES GAME 8 SPLENDIDO '!$A$13:$U$58,'[1]ADD STROKES GAME 8 SPLENDIDO '!Q$5+2)-T39=4,6,IF(T$10+VLOOKUP($D39,'[1]ADD STROKES GAME 8 SPLENDIDO '!$A$13:$U$58,'[1]ADD STROKES GAME 8 SPLENDIDO '!Q$5+2)-T39=5,7,IF(T$10+VLOOKUP($D39,'[1]ADD STROKES GAME 8 SPLENDIDO '!$A$13:$U$58,'[1]ADD STROKES GAME 8 SPLENDIDO '!Q$5+2)-T39=-1,1,0)))))))</f>
        <v>2</v>
      </c>
      <c r="U40" s="94">
        <f>IF(U$10+VLOOKUP($D39,'[1]ADD STROKES GAME 8 SPLENDIDO '!$A$13:$U$58,'[1]ADD STROKES GAME 8 SPLENDIDO '!R$5+2)-U39=0,2,IF(U$10+VLOOKUP($D39,'[1]ADD STROKES GAME 8 SPLENDIDO '!$A$13:$U$58,'[1]ADD STROKES GAME 8 SPLENDIDO '!R$5+2)-U39=1,3,IF(U$10+VLOOKUP($D39,'[1]ADD STROKES GAME 8 SPLENDIDO '!$A$13:$U$58,'[1]ADD STROKES GAME 8 SPLENDIDO '!R$5+2)-U39=2,4,IF(U$10+VLOOKUP($D39,'[1]ADD STROKES GAME 8 SPLENDIDO '!$A$13:$U$58,'[1]ADD STROKES GAME 8 SPLENDIDO '!R$5+2)-U39=3,5,IF(U$10+VLOOKUP($D39,'[1]ADD STROKES GAME 8 SPLENDIDO '!$A$13:$U$58,'[1]ADD STROKES GAME 8 SPLENDIDO '!R$5+2)-U39=4,6,IF(U$10+VLOOKUP($D39,'[1]ADD STROKES GAME 8 SPLENDIDO '!$A$13:$U$58,'[1]ADD STROKES GAME 8 SPLENDIDO '!R$5+2)-U39=5,7,IF(U$10+VLOOKUP($D39,'[1]ADD STROKES GAME 8 SPLENDIDO '!$A$13:$U$58,'[1]ADD STROKES GAME 8 SPLENDIDO '!R$5+2)-U39=-1,1,0)))))))</f>
        <v>3</v>
      </c>
      <c r="V40" s="94">
        <f>IF(V$10+VLOOKUP($D39,'[1]ADD STROKES GAME 8 SPLENDIDO '!$A$13:$U$58,'[1]ADD STROKES GAME 8 SPLENDIDO '!S$5+2)-V39=0,2,IF(V$10+VLOOKUP($D39,'[1]ADD STROKES GAME 8 SPLENDIDO '!$A$13:$U$58,'[1]ADD STROKES GAME 8 SPLENDIDO '!S$5+2)-V39=1,3,IF(V$10+VLOOKUP($D39,'[1]ADD STROKES GAME 8 SPLENDIDO '!$A$13:$U$58,'[1]ADD STROKES GAME 8 SPLENDIDO '!S$5+2)-V39=2,4,IF(V$10+VLOOKUP($D39,'[1]ADD STROKES GAME 8 SPLENDIDO '!$A$13:$U$58,'[1]ADD STROKES GAME 8 SPLENDIDO '!S$5+2)-V39=3,5,IF(V$10+VLOOKUP($D39,'[1]ADD STROKES GAME 8 SPLENDIDO '!$A$13:$U$58,'[1]ADD STROKES GAME 8 SPLENDIDO '!S$5+2)-V39=4,6,IF(V$10+VLOOKUP($D39,'[1]ADD STROKES GAME 8 SPLENDIDO '!$A$13:$U$58,'[1]ADD STROKES GAME 8 SPLENDIDO '!S$5+2)-V39=5,7,IF(V$10+VLOOKUP($D39,'[1]ADD STROKES GAME 8 SPLENDIDO '!$A$13:$U$58,'[1]ADD STROKES GAME 8 SPLENDIDO '!S$5+2)-V39=-1,1,0)))))))</f>
        <v>3</v>
      </c>
      <c r="W40" s="94">
        <f>IF(W$10+VLOOKUP($D39,'[1]ADD STROKES GAME 8 SPLENDIDO '!$A$13:$U$58,'[1]ADD STROKES GAME 8 SPLENDIDO '!T$5+2)-W39=0,2,IF(W$10+VLOOKUP($D39,'[1]ADD STROKES GAME 8 SPLENDIDO '!$A$13:$U$58,'[1]ADD STROKES GAME 8 SPLENDIDO '!T$5+2)-W39=1,3,IF(W$10+VLOOKUP($D39,'[1]ADD STROKES GAME 8 SPLENDIDO '!$A$13:$U$58,'[1]ADD STROKES GAME 8 SPLENDIDO '!T$5+2)-W39=2,4,IF(W$10+VLOOKUP($D39,'[1]ADD STROKES GAME 8 SPLENDIDO '!$A$13:$U$58,'[1]ADD STROKES GAME 8 SPLENDIDO '!T$5+2)-W39=3,5,IF(W$10+VLOOKUP($D39,'[1]ADD STROKES GAME 8 SPLENDIDO '!$A$13:$U$58,'[1]ADD STROKES GAME 8 SPLENDIDO '!T$5+2)-W39=4,6,IF(W$10+VLOOKUP($D39,'[1]ADD STROKES GAME 8 SPLENDIDO '!$A$13:$U$58,'[1]ADD STROKES GAME 8 SPLENDIDO '!T$5+2)-W39=5,7,IF(W$10+VLOOKUP($D39,'[1]ADD STROKES GAME 8 SPLENDIDO '!$A$13:$U$58,'[1]ADD STROKES GAME 8 SPLENDIDO '!T$5+2)-W39=-1,1,0)))))))</f>
        <v>2</v>
      </c>
      <c r="X40" s="94">
        <f>IF(X$10+VLOOKUP($D39,'[1]ADD STROKES GAME 8 SPLENDIDO '!$A$13:$U$58,'[1]ADD STROKES GAME 8 SPLENDIDO '!U$5+2)-X39=0,2,IF(X$10+VLOOKUP($D39,'[1]ADD STROKES GAME 8 SPLENDIDO '!$A$13:$U$58,'[1]ADD STROKES GAME 8 SPLENDIDO '!U$5+2)-X39=1,3,IF(X$10+VLOOKUP($D39,'[1]ADD STROKES GAME 8 SPLENDIDO '!$A$13:$U$58,'[1]ADD STROKES GAME 8 SPLENDIDO '!U$5+2)-X39=2,4,IF(X$10+VLOOKUP($D39,'[1]ADD STROKES GAME 8 SPLENDIDO '!$A$13:$U$58,'[1]ADD STROKES GAME 8 SPLENDIDO '!U$5+2)-X39=3,5,IF(X$10+VLOOKUP($D39,'[1]ADD STROKES GAME 8 SPLENDIDO '!$A$13:$U$58,'[1]ADD STROKES GAME 8 SPLENDIDO '!U$5+2)-X39=4,6,IF(X$10+VLOOKUP($D39,'[1]ADD STROKES GAME 8 SPLENDIDO '!$A$13:$U$58,'[1]ADD STROKES GAME 8 SPLENDIDO '!U$5+2)-X39=5,7,IF(X$10+VLOOKUP($D39,'[1]ADD STROKES GAME 8 SPLENDIDO '!$A$13:$U$58,'[1]ADD STROKES GAME 8 SPLENDIDO '!U$5+2)-X39=-1,1,0)))))))</f>
        <v>1</v>
      </c>
      <c r="Y40" s="94">
        <f t="shared" si="1"/>
        <v>14</v>
      </c>
      <c r="Z40" s="95">
        <f t="shared" si="2"/>
        <v>27</v>
      </c>
      <c r="AA40" s="96">
        <v>27</v>
      </c>
      <c r="AB40" s="19" t="s">
        <v>169</v>
      </c>
      <c r="AC40" s="91" t="s">
        <v>170</v>
      </c>
      <c r="AD40" s="19"/>
      <c r="AE40" s="19"/>
      <c r="AF40" s="19"/>
      <c r="AG40" s="19"/>
      <c r="AH40" s="19"/>
      <c r="AI40" s="19"/>
      <c r="AJ40" s="19"/>
      <c r="AK40" s="19"/>
    </row>
    <row r="41" spans="1:37" ht="15.75" x14ac:dyDescent="0.25">
      <c r="A41" s="2"/>
      <c r="B41" s="26" t="s">
        <v>92</v>
      </c>
      <c r="C41" s="88" t="s">
        <v>91</v>
      </c>
      <c r="D41" s="27">
        <v>7</v>
      </c>
      <c r="E41" s="89" t="s">
        <v>163</v>
      </c>
      <c r="F41" s="90">
        <v>6</v>
      </c>
      <c r="G41" s="90">
        <v>6</v>
      </c>
      <c r="H41" s="90">
        <v>4</v>
      </c>
      <c r="I41" s="90">
        <v>4</v>
      </c>
      <c r="J41" s="90">
        <v>6</v>
      </c>
      <c r="K41" s="90">
        <v>4</v>
      </c>
      <c r="L41" s="90">
        <v>7</v>
      </c>
      <c r="M41" s="90">
        <v>3</v>
      </c>
      <c r="N41" s="90">
        <v>4</v>
      </c>
      <c r="O41" s="58">
        <f t="shared" si="3"/>
        <v>44</v>
      </c>
      <c r="P41" s="90">
        <v>7</v>
      </c>
      <c r="Q41" s="90">
        <v>5</v>
      </c>
      <c r="R41" s="90">
        <v>6</v>
      </c>
      <c r="S41" s="90">
        <v>4</v>
      </c>
      <c r="T41" s="90">
        <v>4</v>
      </c>
      <c r="U41" s="90">
        <v>3</v>
      </c>
      <c r="V41" s="90">
        <v>5</v>
      </c>
      <c r="W41" s="90">
        <v>2</v>
      </c>
      <c r="X41" s="90">
        <v>5</v>
      </c>
      <c r="Y41" s="58">
        <f t="shared" ref="Y41:Y88" si="4">SUM(P41:X41)</f>
        <v>41</v>
      </c>
      <c r="Z41" s="59">
        <f t="shared" si="2"/>
        <v>85</v>
      </c>
      <c r="AC41" s="91"/>
      <c r="AD41" s="19"/>
      <c r="AE41" s="19"/>
      <c r="AF41" s="19"/>
      <c r="AG41" s="19"/>
      <c r="AH41" s="19"/>
      <c r="AI41" s="19"/>
      <c r="AJ41" s="19"/>
      <c r="AK41" s="19"/>
    </row>
    <row r="42" spans="1:37" ht="15.75" x14ac:dyDescent="0.25">
      <c r="A42" s="92"/>
      <c r="B42" s="93"/>
      <c r="C42" s="93"/>
      <c r="D42" s="28"/>
      <c r="E42" s="94" t="s">
        <v>164</v>
      </c>
      <c r="F42" s="94">
        <f>IF(F$10+VLOOKUP($D41,'[1]ADD STROKES GAME 8 SPLENDIDO '!$A$13:$U$58,'[1]ADD STROKES GAME 8 SPLENDIDO '!C$5+2)-F41=0,2,IF(F$10+VLOOKUP($D41,'[1]ADD STROKES GAME 8 SPLENDIDO '!$A$13:$U$58,'[1]ADD STROKES GAME 8 SPLENDIDO '!C$5+2)-F41=1,3,IF(F$10+VLOOKUP($D41,'[1]ADD STROKES GAME 8 SPLENDIDO '!$A$13:$U$58,'[1]ADD STROKES GAME 8 SPLENDIDO '!C$5+2)-F41=2,4,IF(F$10+VLOOKUP($D41,'[1]ADD STROKES GAME 8 SPLENDIDO '!$A$13:$U$58,'[1]ADD STROKES GAME 8 SPLENDIDO '!C$5+2)-F41=3,5,IF(F$10+VLOOKUP($D41,'[1]ADD STROKES GAME 8 SPLENDIDO '!$A$13:$U$58,'[1]ADD STROKES GAME 8 SPLENDIDO '!C$5+2)-F41=4,6,IF(F$10+VLOOKUP($D41,'[1]ADD STROKES GAME 8 SPLENDIDO '!$A$13:$U$58,'[1]ADD STROKES GAME 8 SPLENDIDO '!C$5+2)-F41=5,7,IF(F$10+VLOOKUP($D41,'[1]ADD STROKES GAME 8 SPLENDIDO '!$A$13:$U$58,'[1]ADD STROKES GAME 8 SPLENDIDO '!C$5+2)-F41=-1,1,0)))))))</f>
        <v>1</v>
      </c>
      <c r="G42" s="94">
        <f>IF(G$10+VLOOKUP($D41,'[1]ADD STROKES GAME 8 SPLENDIDO '!$A$13:$U$58,'[1]ADD STROKES GAME 8 SPLENDIDO '!D$5+2)-G41=0,2,IF(G$10+VLOOKUP($D41,'[1]ADD STROKES GAME 8 SPLENDIDO '!$A$13:$U$58,'[1]ADD STROKES GAME 8 SPLENDIDO '!D$5+2)-G41=1,3,IF(G$10+VLOOKUP($D41,'[1]ADD STROKES GAME 8 SPLENDIDO '!$A$13:$U$58,'[1]ADD STROKES GAME 8 SPLENDIDO '!D$5+2)-G41=2,4,IF(G$10+VLOOKUP($D41,'[1]ADD STROKES GAME 8 SPLENDIDO '!$A$13:$U$58,'[1]ADD STROKES GAME 8 SPLENDIDO '!D$5+2)-G41=3,5,IF(G$10+VLOOKUP($D41,'[1]ADD STROKES GAME 8 SPLENDIDO '!$A$13:$U$58,'[1]ADD STROKES GAME 8 SPLENDIDO '!D$5+2)-G41=4,6,IF(G$10+VLOOKUP($D41,'[1]ADD STROKES GAME 8 SPLENDIDO '!$A$13:$U$58,'[1]ADD STROKES GAME 8 SPLENDIDO '!D$5+2)-G41=5,7,IF(G$10+VLOOKUP($D41,'[1]ADD STROKES GAME 8 SPLENDIDO '!$A$13:$U$58,'[1]ADD STROKES GAME 8 SPLENDIDO '!D$5+2)-G41=-1,1,0)))))))</f>
        <v>2</v>
      </c>
      <c r="H42" s="94">
        <f>IF(H$10+VLOOKUP($D41,'[1]ADD STROKES GAME 8 SPLENDIDO '!$A$13:$U$58,'[1]ADD STROKES GAME 8 SPLENDIDO '!E$5+2)-H41=0,2,IF(H$10+VLOOKUP($D41,'[1]ADD STROKES GAME 8 SPLENDIDO '!$A$13:$U$58,'[1]ADD STROKES GAME 8 SPLENDIDO '!E$5+2)-H41=1,3,IF(H$10+VLOOKUP($D41,'[1]ADD STROKES GAME 8 SPLENDIDO '!$A$13:$U$58,'[1]ADD STROKES GAME 8 SPLENDIDO '!E$5+2)-H41=2,4,IF(H$10+VLOOKUP($D41,'[1]ADD STROKES GAME 8 SPLENDIDO '!$A$13:$U$58,'[1]ADD STROKES GAME 8 SPLENDIDO '!E$5+2)-H41=3,5,IF(H$10+VLOOKUP($D41,'[1]ADD STROKES GAME 8 SPLENDIDO '!$A$13:$U$58,'[1]ADD STROKES GAME 8 SPLENDIDO '!E$5+2)-H41=4,6,IF(H$10+VLOOKUP($D41,'[1]ADD STROKES GAME 8 SPLENDIDO '!$A$13:$U$58,'[1]ADD STROKES GAME 8 SPLENDIDO '!E$5+2)-H41=5,7,IF(H$10+VLOOKUP($D41,'[1]ADD STROKES GAME 8 SPLENDIDO '!$A$13:$U$58,'[1]ADD STROKES GAME 8 SPLENDIDO '!E$5+2)-H41=-1,1,0)))))))</f>
        <v>1</v>
      </c>
      <c r="I42" s="94">
        <f>IF(I$10+VLOOKUP($D41,'[1]ADD STROKES GAME 8 SPLENDIDO '!$A$13:$U$58,'[1]ADD STROKES GAME 8 SPLENDIDO '!F$5+2)-I41=0,2,IF(I$10+VLOOKUP($D41,'[1]ADD STROKES GAME 8 SPLENDIDO '!$A$13:$U$58,'[1]ADD STROKES GAME 8 SPLENDIDO '!F$5+2)-I41=1,3,IF(I$10+VLOOKUP($D41,'[1]ADD STROKES GAME 8 SPLENDIDO '!$A$13:$U$58,'[1]ADD STROKES GAME 8 SPLENDIDO '!F$5+2)-I41=2,4,IF(I$10+VLOOKUP($D41,'[1]ADD STROKES GAME 8 SPLENDIDO '!$A$13:$U$58,'[1]ADD STROKES GAME 8 SPLENDIDO '!F$5+2)-I41=3,5,IF(I$10+VLOOKUP($D41,'[1]ADD STROKES GAME 8 SPLENDIDO '!$A$13:$U$58,'[1]ADD STROKES GAME 8 SPLENDIDO '!F$5+2)-I41=4,6,IF(I$10+VLOOKUP($D41,'[1]ADD STROKES GAME 8 SPLENDIDO '!$A$13:$U$58,'[1]ADD STROKES GAME 8 SPLENDIDO '!F$5+2)-I41=5,7,IF(I$10+VLOOKUP($D41,'[1]ADD STROKES GAME 8 SPLENDIDO '!$A$13:$U$58,'[1]ADD STROKES GAME 8 SPLENDIDO '!F$5+2)-I41=-1,1,0)))))))</f>
        <v>3</v>
      </c>
      <c r="J42" s="94">
        <f>IF(J$10+VLOOKUP($D41,'[1]ADD STROKES GAME 8 SPLENDIDO '!$A$13:$U$58,'[1]ADD STROKES GAME 8 SPLENDIDO '!G$5+2)-J41=0,2,IF(J$10+VLOOKUP($D41,'[1]ADD STROKES GAME 8 SPLENDIDO '!$A$13:$U$58,'[1]ADD STROKES GAME 8 SPLENDIDO '!G$5+2)-J41=1,3,IF(J$10+VLOOKUP($D41,'[1]ADD STROKES GAME 8 SPLENDIDO '!$A$13:$U$58,'[1]ADD STROKES GAME 8 SPLENDIDO '!G$5+2)-J41=2,4,IF(J$10+VLOOKUP($D41,'[1]ADD STROKES GAME 8 SPLENDIDO '!$A$13:$U$58,'[1]ADD STROKES GAME 8 SPLENDIDO '!G$5+2)-J41=3,5,IF(J$10+VLOOKUP($D41,'[1]ADD STROKES GAME 8 SPLENDIDO '!$A$13:$U$58,'[1]ADD STROKES GAME 8 SPLENDIDO '!G$5+2)-J41=4,6,IF(J$10+VLOOKUP($D41,'[1]ADD STROKES GAME 8 SPLENDIDO '!$A$13:$U$58,'[1]ADD STROKES GAME 8 SPLENDIDO '!G$5+2)-J41=5,7,IF(J$10+VLOOKUP($D41,'[1]ADD STROKES GAME 8 SPLENDIDO '!$A$13:$U$58,'[1]ADD STROKES GAME 8 SPLENDIDO '!G$5+2)-J41=-1,1,0)))))))</f>
        <v>1</v>
      </c>
      <c r="K42" s="94">
        <f>IF(K$10+VLOOKUP($D41,'[1]ADD STROKES GAME 8 SPLENDIDO '!$A$13:$U$58,'[1]ADD STROKES GAME 8 SPLENDIDO '!H$5+2)-K41=0,2,IF(K$10+VLOOKUP($D41,'[1]ADD STROKES GAME 8 SPLENDIDO '!$A$13:$U$58,'[1]ADD STROKES GAME 8 SPLENDIDO '!H$5+2)-K41=1,3,IF(K$10+VLOOKUP($D41,'[1]ADD STROKES GAME 8 SPLENDIDO '!$A$13:$U$58,'[1]ADD STROKES GAME 8 SPLENDIDO '!H$5+2)-K41=2,4,IF(K$10+VLOOKUP($D41,'[1]ADD STROKES GAME 8 SPLENDIDO '!$A$13:$U$58,'[1]ADD STROKES GAME 8 SPLENDIDO '!H$5+2)-K41=3,5,IF(K$10+VLOOKUP($D41,'[1]ADD STROKES GAME 8 SPLENDIDO '!$A$13:$U$58,'[1]ADD STROKES GAME 8 SPLENDIDO '!H$5+2)-K41=4,6,IF(K$10+VLOOKUP($D41,'[1]ADD STROKES GAME 8 SPLENDIDO '!$A$13:$U$58,'[1]ADD STROKES GAME 8 SPLENDIDO '!H$5+2)-K41=5,7,IF(K$10+VLOOKUP($D41,'[1]ADD STROKES GAME 8 SPLENDIDO '!$A$13:$U$58,'[1]ADD STROKES GAME 8 SPLENDIDO '!H$5+2)-K41=-1,1,0)))))))</f>
        <v>2</v>
      </c>
      <c r="L42" s="94">
        <f>IF(L$10+VLOOKUP($D41,'[1]ADD STROKES GAME 8 SPLENDIDO '!$A$13:$U$58,'[1]ADD STROKES GAME 8 SPLENDIDO '!I$5+2)-L41=0,2,IF(L$10+VLOOKUP($D41,'[1]ADD STROKES GAME 8 SPLENDIDO '!$A$13:$U$58,'[1]ADD STROKES GAME 8 SPLENDIDO '!I$5+2)-L41=1,3,IF(L$10+VLOOKUP($D41,'[1]ADD STROKES GAME 8 SPLENDIDO '!$A$13:$U$58,'[1]ADD STROKES GAME 8 SPLENDIDO '!I$5+2)-L41=2,4,IF(L$10+VLOOKUP($D41,'[1]ADD STROKES GAME 8 SPLENDIDO '!$A$13:$U$58,'[1]ADD STROKES GAME 8 SPLENDIDO '!I$5+2)-L41=3,5,IF(L$10+VLOOKUP($D41,'[1]ADD STROKES GAME 8 SPLENDIDO '!$A$13:$U$58,'[1]ADD STROKES GAME 8 SPLENDIDO '!I$5+2)-L41=4,6,IF(L$10+VLOOKUP($D41,'[1]ADD STROKES GAME 8 SPLENDIDO '!$A$13:$U$58,'[1]ADD STROKES GAME 8 SPLENDIDO '!I$5+2)-L41=5,7,IF(L$10+VLOOKUP($D41,'[1]ADD STROKES GAME 8 SPLENDIDO '!$A$13:$U$58,'[1]ADD STROKES GAME 8 SPLENDIDO '!I$5+2)-L41=-1,1,0)))))))</f>
        <v>0</v>
      </c>
      <c r="M42" s="94">
        <f>IF(M$10+VLOOKUP($D41,'[1]ADD STROKES GAME 8 SPLENDIDO '!$A$13:$U$58,'[1]ADD STROKES GAME 8 SPLENDIDO '!J$5+2)-M41=0,2,IF(M$10+VLOOKUP($D41,'[1]ADD STROKES GAME 8 SPLENDIDO '!$A$13:$U$58,'[1]ADD STROKES GAME 8 SPLENDIDO '!J$5+2)-M41=1,3,IF(M$10+VLOOKUP($D41,'[1]ADD STROKES GAME 8 SPLENDIDO '!$A$13:$U$58,'[1]ADD STROKES GAME 8 SPLENDIDO '!J$5+2)-M41=2,4,IF(M$10+VLOOKUP($D41,'[1]ADD STROKES GAME 8 SPLENDIDO '!$A$13:$U$58,'[1]ADD STROKES GAME 8 SPLENDIDO '!J$5+2)-M41=3,5,IF(M$10+VLOOKUP($D41,'[1]ADD STROKES GAME 8 SPLENDIDO '!$A$13:$U$58,'[1]ADD STROKES GAME 8 SPLENDIDO '!J$5+2)-M41=4,6,IF(M$10+VLOOKUP($D41,'[1]ADD STROKES GAME 8 SPLENDIDO '!$A$13:$U$58,'[1]ADD STROKES GAME 8 SPLENDIDO '!J$5+2)-M41=5,7,IF(M$10+VLOOKUP($D41,'[1]ADD STROKES GAME 8 SPLENDIDO '!$A$13:$U$58,'[1]ADD STROKES GAME 8 SPLENDIDO '!J$5+2)-M41=-1,1,0)))))))</f>
        <v>2</v>
      </c>
      <c r="N42" s="94">
        <f>IF(N$10+VLOOKUP($D41,'[1]ADD STROKES GAME 8 SPLENDIDO '!$A$13:$U$58,'[1]ADD STROKES GAME 8 SPLENDIDO '!K$5+2)-N41=0,2,IF(N$10+VLOOKUP($D41,'[1]ADD STROKES GAME 8 SPLENDIDO '!$A$13:$U$58,'[1]ADD STROKES GAME 8 SPLENDIDO '!K$5+2)-N41=1,3,IF(N$10+VLOOKUP($D41,'[1]ADD STROKES GAME 8 SPLENDIDO '!$A$13:$U$58,'[1]ADD STROKES GAME 8 SPLENDIDO '!K$5+2)-N41=2,4,IF(N$10+VLOOKUP($D41,'[1]ADD STROKES GAME 8 SPLENDIDO '!$A$13:$U$58,'[1]ADD STROKES GAME 8 SPLENDIDO '!K$5+2)-N41=3,5,IF(N$10+VLOOKUP($D41,'[1]ADD STROKES GAME 8 SPLENDIDO '!$A$13:$U$58,'[1]ADD STROKES GAME 8 SPLENDIDO '!K$5+2)-N41=4,6,IF(N$10+VLOOKUP($D41,'[1]ADD STROKES GAME 8 SPLENDIDO '!$A$13:$U$58,'[1]ADD STROKES GAME 8 SPLENDIDO '!K$5+2)-N41=5,7,IF(N$10+VLOOKUP($D41,'[1]ADD STROKES GAME 8 SPLENDIDO '!$A$13:$U$58,'[1]ADD STROKES GAME 8 SPLENDIDO '!K$5+2)-N41=-1,1,0)))))))</f>
        <v>3</v>
      </c>
      <c r="O42" s="94">
        <f t="shared" si="3"/>
        <v>15</v>
      </c>
      <c r="P42" s="94">
        <f>IF(P$10+VLOOKUP($D41,'[1]ADD STROKES GAME 8 SPLENDIDO '!$A$13:$U$58,'[1]ADD STROKES GAME 8 SPLENDIDO '!M$5+2)-P41=0,2,IF(P$10+VLOOKUP($D41,'[1]ADD STROKES GAME 8 SPLENDIDO '!$A$13:$U$58,'[1]ADD STROKES GAME 8 SPLENDIDO '!M$5+2)-P41=1,3,IF(P$10+VLOOKUP($D41,'[1]ADD STROKES GAME 8 SPLENDIDO '!$A$13:$U$58,'[1]ADD STROKES GAME 8 SPLENDIDO '!M$5+2)-P41=2,4,IF(P$10+VLOOKUP($D41,'[1]ADD STROKES GAME 8 SPLENDIDO '!$A$13:$U$58,'[1]ADD STROKES GAME 8 SPLENDIDO '!M$5+2)-P41=3,5,IF(P$10+VLOOKUP($D41,'[1]ADD STROKES GAME 8 SPLENDIDO '!$A$13:$U$58,'[1]ADD STROKES GAME 8 SPLENDIDO '!M$5+2)-P41=4,6,IF(P$10+VLOOKUP($D41,'[1]ADD STROKES GAME 8 SPLENDIDO '!$A$13:$U$58,'[1]ADD STROKES GAME 8 SPLENDIDO '!M$5+2)-P41=5,7,IF(P$10+VLOOKUP($D41,'[1]ADD STROKES GAME 8 SPLENDIDO '!$A$13:$U$58,'[1]ADD STROKES GAME 8 SPLENDIDO '!M$5+2)-P41=-1,1,0)))))))</f>
        <v>0</v>
      </c>
      <c r="Q42" s="94">
        <f>IF(Q$10+VLOOKUP($D41,'[1]ADD STROKES GAME 8 SPLENDIDO '!$A$13:$U$58,'[1]ADD STROKES GAME 8 SPLENDIDO '!N$5+2)-Q41=0,2,IF(Q$10+VLOOKUP($D41,'[1]ADD STROKES GAME 8 SPLENDIDO '!$A$13:$U$58,'[1]ADD STROKES GAME 8 SPLENDIDO '!N$5+2)-Q41=1,3,IF(Q$10+VLOOKUP($D41,'[1]ADD STROKES GAME 8 SPLENDIDO '!$A$13:$U$58,'[1]ADD STROKES GAME 8 SPLENDIDO '!N$5+2)-Q41=2,4,IF(Q$10+VLOOKUP($D41,'[1]ADD STROKES GAME 8 SPLENDIDO '!$A$13:$U$58,'[1]ADD STROKES GAME 8 SPLENDIDO '!N$5+2)-Q41=3,5,IF(Q$10+VLOOKUP($D41,'[1]ADD STROKES GAME 8 SPLENDIDO '!$A$13:$U$58,'[1]ADD STROKES GAME 8 SPLENDIDO '!N$5+2)-Q41=4,6,IF(Q$10+VLOOKUP($D41,'[1]ADD STROKES GAME 8 SPLENDIDO '!$A$13:$U$58,'[1]ADD STROKES GAME 8 SPLENDIDO '!N$5+2)-Q41=5,7,IF(Q$10+VLOOKUP($D41,'[1]ADD STROKES GAME 8 SPLENDIDO '!$A$13:$U$58,'[1]ADD STROKES GAME 8 SPLENDIDO '!N$5+2)-Q41=-1,1,0)))))))</f>
        <v>2</v>
      </c>
      <c r="R42" s="94">
        <f>IF(R$10+VLOOKUP($D41,'[1]ADD STROKES GAME 8 SPLENDIDO '!$A$13:$U$58,'[1]ADD STROKES GAME 8 SPLENDIDO '!O$5+2)-R41=0,2,IF(R$10+VLOOKUP($D41,'[1]ADD STROKES GAME 8 SPLENDIDO '!$A$13:$U$58,'[1]ADD STROKES GAME 8 SPLENDIDO '!O$5+2)-R41=1,3,IF(R$10+VLOOKUP($D41,'[1]ADD STROKES GAME 8 SPLENDIDO '!$A$13:$U$58,'[1]ADD STROKES GAME 8 SPLENDIDO '!O$5+2)-R41=2,4,IF(R$10+VLOOKUP($D41,'[1]ADD STROKES GAME 8 SPLENDIDO '!$A$13:$U$58,'[1]ADD STROKES GAME 8 SPLENDIDO '!O$5+2)-R41=3,5,IF(R$10+VLOOKUP($D41,'[1]ADD STROKES GAME 8 SPLENDIDO '!$A$13:$U$58,'[1]ADD STROKES GAME 8 SPLENDIDO '!O$5+2)-R41=4,6,IF(R$10+VLOOKUP($D41,'[1]ADD STROKES GAME 8 SPLENDIDO '!$A$13:$U$58,'[1]ADD STROKES GAME 8 SPLENDIDO '!O$5+2)-R41=5,7,IF(R$10+VLOOKUP($D41,'[1]ADD STROKES GAME 8 SPLENDIDO '!$A$13:$U$58,'[1]ADD STROKES GAME 8 SPLENDIDO '!O$5+2)-R41=-1,1,0)))))))</f>
        <v>1</v>
      </c>
      <c r="S42" s="94">
        <f>IF(S$10+VLOOKUP($D41,'[1]ADD STROKES GAME 8 SPLENDIDO '!$A$13:$U$58,'[1]ADD STROKES GAME 8 SPLENDIDO '!P$5+2)-S41=0,2,IF(S$10+VLOOKUP($D41,'[1]ADD STROKES GAME 8 SPLENDIDO '!$A$13:$U$58,'[1]ADD STROKES GAME 8 SPLENDIDO '!P$5+2)-S41=1,3,IF(S$10+VLOOKUP($D41,'[1]ADD STROKES GAME 8 SPLENDIDO '!$A$13:$U$58,'[1]ADD STROKES GAME 8 SPLENDIDO '!P$5+2)-S41=2,4,IF(S$10+VLOOKUP($D41,'[1]ADD STROKES GAME 8 SPLENDIDO '!$A$13:$U$58,'[1]ADD STROKES GAME 8 SPLENDIDO '!P$5+2)-S41=3,5,IF(S$10+VLOOKUP($D41,'[1]ADD STROKES GAME 8 SPLENDIDO '!$A$13:$U$58,'[1]ADD STROKES GAME 8 SPLENDIDO '!P$5+2)-S41=4,6,IF(S$10+VLOOKUP($D41,'[1]ADD STROKES GAME 8 SPLENDIDO '!$A$13:$U$58,'[1]ADD STROKES GAME 8 SPLENDIDO '!P$5+2)-S41=5,7,IF(S$10+VLOOKUP($D41,'[1]ADD STROKES GAME 8 SPLENDIDO '!$A$13:$U$58,'[1]ADD STROKES GAME 8 SPLENDIDO '!P$5+2)-S41=-1,1,0)))))))</f>
        <v>3</v>
      </c>
      <c r="T42" s="94">
        <f>IF(T$10+VLOOKUP($D41,'[1]ADD STROKES GAME 8 SPLENDIDO '!$A$13:$U$58,'[1]ADD STROKES GAME 8 SPLENDIDO '!Q$5+2)-T41=0,2,IF(T$10+VLOOKUP($D41,'[1]ADD STROKES GAME 8 SPLENDIDO '!$A$13:$U$58,'[1]ADD STROKES GAME 8 SPLENDIDO '!Q$5+2)-T41=1,3,IF(T$10+VLOOKUP($D41,'[1]ADD STROKES GAME 8 SPLENDIDO '!$A$13:$U$58,'[1]ADD STROKES GAME 8 SPLENDIDO '!Q$5+2)-T41=2,4,IF(T$10+VLOOKUP($D41,'[1]ADD STROKES GAME 8 SPLENDIDO '!$A$13:$U$58,'[1]ADD STROKES GAME 8 SPLENDIDO '!Q$5+2)-T41=3,5,IF(T$10+VLOOKUP($D41,'[1]ADD STROKES GAME 8 SPLENDIDO '!$A$13:$U$58,'[1]ADD STROKES GAME 8 SPLENDIDO '!Q$5+2)-T41=4,6,IF(T$10+VLOOKUP($D41,'[1]ADD STROKES GAME 8 SPLENDIDO '!$A$13:$U$58,'[1]ADD STROKES GAME 8 SPLENDIDO '!Q$5+2)-T41=5,7,IF(T$10+VLOOKUP($D41,'[1]ADD STROKES GAME 8 SPLENDIDO '!$A$13:$U$58,'[1]ADD STROKES GAME 8 SPLENDIDO '!Q$5+2)-T41=-1,1,0)))))))</f>
        <v>2</v>
      </c>
      <c r="U42" s="94">
        <f>IF(U$10+VLOOKUP($D41,'[1]ADD STROKES GAME 8 SPLENDIDO '!$A$13:$U$58,'[1]ADD STROKES GAME 8 SPLENDIDO '!R$5+2)-U41=0,2,IF(U$10+VLOOKUP($D41,'[1]ADD STROKES GAME 8 SPLENDIDO '!$A$13:$U$58,'[1]ADD STROKES GAME 8 SPLENDIDO '!R$5+2)-U41=1,3,IF(U$10+VLOOKUP($D41,'[1]ADD STROKES GAME 8 SPLENDIDO '!$A$13:$U$58,'[1]ADD STROKES GAME 8 SPLENDIDO '!R$5+2)-U41=2,4,IF(U$10+VLOOKUP($D41,'[1]ADD STROKES GAME 8 SPLENDIDO '!$A$13:$U$58,'[1]ADD STROKES GAME 8 SPLENDIDO '!R$5+2)-U41=3,5,IF(U$10+VLOOKUP($D41,'[1]ADD STROKES GAME 8 SPLENDIDO '!$A$13:$U$58,'[1]ADD STROKES GAME 8 SPLENDIDO '!R$5+2)-U41=4,6,IF(U$10+VLOOKUP($D41,'[1]ADD STROKES GAME 8 SPLENDIDO '!$A$13:$U$58,'[1]ADD STROKES GAME 8 SPLENDIDO '!R$5+2)-U41=5,7,IF(U$10+VLOOKUP($D41,'[1]ADD STROKES GAME 8 SPLENDIDO '!$A$13:$U$58,'[1]ADD STROKES GAME 8 SPLENDIDO '!R$5+2)-U41=-1,1,0)))))))</f>
        <v>2</v>
      </c>
      <c r="V42" s="94">
        <f>IF(V$10+VLOOKUP($D41,'[1]ADD STROKES GAME 8 SPLENDIDO '!$A$13:$U$58,'[1]ADD STROKES GAME 8 SPLENDIDO '!S$5+2)-V41=0,2,IF(V$10+VLOOKUP($D41,'[1]ADD STROKES GAME 8 SPLENDIDO '!$A$13:$U$58,'[1]ADD STROKES GAME 8 SPLENDIDO '!S$5+2)-V41=1,3,IF(V$10+VLOOKUP($D41,'[1]ADD STROKES GAME 8 SPLENDIDO '!$A$13:$U$58,'[1]ADD STROKES GAME 8 SPLENDIDO '!S$5+2)-V41=2,4,IF(V$10+VLOOKUP($D41,'[1]ADD STROKES GAME 8 SPLENDIDO '!$A$13:$U$58,'[1]ADD STROKES GAME 8 SPLENDIDO '!S$5+2)-V41=3,5,IF(V$10+VLOOKUP($D41,'[1]ADD STROKES GAME 8 SPLENDIDO '!$A$13:$U$58,'[1]ADD STROKES GAME 8 SPLENDIDO '!S$5+2)-V41=4,6,IF(V$10+VLOOKUP($D41,'[1]ADD STROKES GAME 8 SPLENDIDO '!$A$13:$U$58,'[1]ADD STROKES GAME 8 SPLENDIDO '!S$5+2)-V41=5,7,IF(V$10+VLOOKUP($D41,'[1]ADD STROKES GAME 8 SPLENDIDO '!$A$13:$U$58,'[1]ADD STROKES GAME 8 SPLENDIDO '!S$5+2)-V41=-1,1,0)))))))</f>
        <v>1</v>
      </c>
      <c r="W42" s="94">
        <f>IF(W$10+VLOOKUP($D41,'[1]ADD STROKES GAME 8 SPLENDIDO '!$A$13:$U$58,'[1]ADD STROKES GAME 8 SPLENDIDO '!T$5+2)-W41=0,2,IF(W$10+VLOOKUP($D41,'[1]ADD STROKES GAME 8 SPLENDIDO '!$A$13:$U$58,'[1]ADD STROKES GAME 8 SPLENDIDO '!T$5+2)-W41=1,3,IF(W$10+VLOOKUP($D41,'[1]ADD STROKES GAME 8 SPLENDIDO '!$A$13:$U$58,'[1]ADD STROKES GAME 8 SPLENDIDO '!T$5+2)-W41=2,4,IF(W$10+VLOOKUP($D41,'[1]ADD STROKES GAME 8 SPLENDIDO '!$A$13:$U$58,'[1]ADD STROKES GAME 8 SPLENDIDO '!T$5+2)-W41=3,5,IF(W$10+VLOOKUP($D41,'[1]ADD STROKES GAME 8 SPLENDIDO '!$A$13:$U$58,'[1]ADD STROKES GAME 8 SPLENDIDO '!T$5+2)-W41=4,6,IF(W$10+VLOOKUP($D41,'[1]ADD STROKES GAME 8 SPLENDIDO '!$A$13:$U$58,'[1]ADD STROKES GAME 8 SPLENDIDO '!T$5+2)-W41=5,7,IF(W$10+VLOOKUP($D41,'[1]ADD STROKES GAME 8 SPLENDIDO '!$A$13:$U$58,'[1]ADD STROKES GAME 8 SPLENDIDO '!T$5+2)-W41=-1,1,0)))))))</f>
        <v>3</v>
      </c>
      <c r="X42" s="94">
        <f>IF(X$10+VLOOKUP($D41,'[1]ADD STROKES GAME 8 SPLENDIDO '!$A$13:$U$58,'[1]ADD STROKES GAME 8 SPLENDIDO '!U$5+2)-X41=0,2,IF(X$10+VLOOKUP($D41,'[1]ADD STROKES GAME 8 SPLENDIDO '!$A$13:$U$58,'[1]ADD STROKES GAME 8 SPLENDIDO '!U$5+2)-X41=1,3,IF(X$10+VLOOKUP($D41,'[1]ADD STROKES GAME 8 SPLENDIDO '!$A$13:$U$58,'[1]ADD STROKES GAME 8 SPLENDIDO '!U$5+2)-X41=2,4,IF(X$10+VLOOKUP($D41,'[1]ADD STROKES GAME 8 SPLENDIDO '!$A$13:$U$58,'[1]ADD STROKES GAME 8 SPLENDIDO '!U$5+2)-X41=3,5,IF(X$10+VLOOKUP($D41,'[1]ADD STROKES GAME 8 SPLENDIDO '!$A$13:$U$58,'[1]ADD STROKES GAME 8 SPLENDIDO '!U$5+2)-X41=4,6,IF(X$10+VLOOKUP($D41,'[1]ADD STROKES GAME 8 SPLENDIDO '!$A$13:$U$58,'[1]ADD STROKES GAME 8 SPLENDIDO '!U$5+2)-X41=5,7,IF(X$10+VLOOKUP($D41,'[1]ADD STROKES GAME 8 SPLENDIDO '!$A$13:$U$58,'[1]ADD STROKES GAME 8 SPLENDIDO '!U$5+2)-X41=-1,1,0)))))))</f>
        <v>3</v>
      </c>
      <c r="Y42" s="94">
        <f t="shared" si="4"/>
        <v>17</v>
      </c>
      <c r="Z42" s="95">
        <f t="shared" si="2"/>
        <v>32</v>
      </c>
      <c r="AA42" s="19">
        <v>32</v>
      </c>
      <c r="AB42" s="19" t="s">
        <v>167</v>
      </c>
      <c r="AC42" s="91" t="s">
        <v>168</v>
      </c>
      <c r="AD42" s="19"/>
      <c r="AE42" s="19"/>
      <c r="AF42" s="19"/>
      <c r="AG42" s="19"/>
      <c r="AH42" s="19"/>
      <c r="AI42" s="19"/>
      <c r="AJ42" s="19"/>
      <c r="AK42" s="19"/>
    </row>
    <row r="43" spans="1:37" ht="15.75" x14ac:dyDescent="0.25">
      <c r="A43" s="2"/>
      <c r="B43" s="26"/>
      <c r="C43" s="88"/>
      <c r="D43" s="27"/>
      <c r="E43" s="89" t="s">
        <v>163</v>
      </c>
      <c r="F43" s="90"/>
      <c r="G43" s="90"/>
      <c r="H43" s="90"/>
      <c r="I43" s="90"/>
      <c r="J43" s="90"/>
      <c r="K43" s="90"/>
      <c r="L43" s="90"/>
      <c r="M43" s="90"/>
      <c r="N43" s="90"/>
      <c r="O43" s="58">
        <f t="shared" si="3"/>
        <v>0</v>
      </c>
      <c r="P43" s="90"/>
      <c r="Q43" s="90"/>
      <c r="R43" s="90"/>
      <c r="S43" s="90"/>
      <c r="T43" s="90"/>
      <c r="U43" s="90"/>
      <c r="V43" s="90"/>
      <c r="W43" s="90"/>
      <c r="X43" s="90"/>
      <c r="Y43" s="58">
        <f t="shared" si="4"/>
        <v>0</v>
      </c>
      <c r="Z43" s="59">
        <f t="shared" si="2"/>
        <v>0</v>
      </c>
      <c r="AC43" s="91"/>
      <c r="AD43" s="19"/>
      <c r="AE43" s="19"/>
      <c r="AF43" s="19"/>
      <c r="AG43" s="19"/>
      <c r="AH43" s="19"/>
      <c r="AI43" s="19"/>
      <c r="AJ43" s="19"/>
      <c r="AK43" s="19"/>
    </row>
    <row r="44" spans="1:37" ht="15.75" x14ac:dyDescent="0.25">
      <c r="A44" s="92"/>
      <c r="B44" s="93"/>
      <c r="C44" s="93"/>
      <c r="D44" s="28"/>
      <c r="E44" s="94" t="s">
        <v>164</v>
      </c>
      <c r="F44" s="94">
        <f>IF(F$10+VLOOKUP($D43,'[1]ADD STROKES GAME 8 SPLENDIDO '!$A$13:$U$58,'[1]ADD STROKES GAME 8 SPLENDIDO '!C$5+2)-F43=0,2,IF(F$10+VLOOKUP($D43,'[1]ADD STROKES GAME 8 SPLENDIDO '!$A$13:$U$58,'[1]ADD STROKES GAME 8 SPLENDIDO '!C$5+2)-F43=1,3,IF(F$10+VLOOKUP($D43,'[1]ADD STROKES GAME 8 SPLENDIDO '!$A$13:$U$58,'[1]ADD STROKES GAME 8 SPLENDIDO '!C$5+2)-F43=2,4,IF(F$10+VLOOKUP($D43,'[1]ADD STROKES GAME 8 SPLENDIDO '!$A$13:$U$58,'[1]ADD STROKES GAME 8 SPLENDIDO '!C$5+2)-F43=3,5,IF(F$10+VLOOKUP($D43,'[1]ADD STROKES GAME 8 SPLENDIDO '!$A$13:$U$58,'[1]ADD STROKES GAME 8 SPLENDIDO '!C$5+2)-F43=4,6,IF(F$10+VLOOKUP($D43,'[1]ADD STROKES GAME 8 SPLENDIDO '!$A$13:$U$58,'[1]ADD STROKES GAME 8 SPLENDIDO '!C$5+2)-F43=5,7,IF(F$10+VLOOKUP($D43,'[1]ADD STROKES GAME 8 SPLENDIDO '!$A$13:$U$58,'[1]ADD STROKES GAME 8 SPLENDIDO '!C$5+2)-F43=-1,1,0)))))))</f>
        <v>7</v>
      </c>
      <c r="G44" s="94">
        <f>IF(G$10+VLOOKUP($D43,'[1]ADD STROKES GAME 8 SPLENDIDO '!$A$13:$U$58,'[1]ADD STROKES GAME 8 SPLENDIDO '!D$5+2)-G43=0,2,IF(G$10+VLOOKUP($D43,'[1]ADD STROKES GAME 8 SPLENDIDO '!$A$13:$U$58,'[1]ADD STROKES GAME 8 SPLENDIDO '!D$5+2)-G43=1,3,IF(G$10+VLOOKUP($D43,'[1]ADD STROKES GAME 8 SPLENDIDO '!$A$13:$U$58,'[1]ADD STROKES GAME 8 SPLENDIDO '!D$5+2)-G43=2,4,IF(G$10+VLOOKUP($D43,'[1]ADD STROKES GAME 8 SPLENDIDO '!$A$13:$U$58,'[1]ADD STROKES GAME 8 SPLENDIDO '!D$5+2)-G43=3,5,IF(G$10+VLOOKUP($D43,'[1]ADD STROKES GAME 8 SPLENDIDO '!$A$13:$U$58,'[1]ADD STROKES GAME 8 SPLENDIDO '!D$5+2)-G43=4,6,IF(G$10+VLOOKUP($D43,'[1]ADD STROKES GAME 8 SPLENDIDO '!$A$13:$U$58,'[1]ADD STROKES GAME 8 SPLENDIDO '!D$5+2)-G43=5,7,IF(G$10+VLOOKUP($D43,'[1]ADD STROKES GAME 8 SPLENDIDO '!$A$13:$U$58,'[1]ADD STROKES GAME 8 SPLENDIDO '!D$5+2)-G43=-1,1,0)))))))</f>
        <v>7</v>
      </c>
      <c r="H44" s="94">
        <f>IF(H$10+VLOOKUP($D43,'[1]ADD STROKES GAME 8 SPLENDIDO '!$A$13:$U$58,'[1]ADD STROKES GAME 8 SPLENDIDO '!E$5+2)-H43=0,2,IF(H$10+VLOOKUP($D43,'[1]ADD STROKES GAME 8 SPLENDIDO '!$A$13:$U$58,'[1]ADD STROKES GAME 8 SPLENDIDO '!E$5+2)-H43=1,3,IF(H$10+VLOOKUP($D43,'[1]ADD STROKES GAME 8 SPLENDIDO '!$A$13:$U$58,'[1]ADD STROKES GAME 8 SPLENDIDO '!E$5+2)-H43=2,4,IF(H$10+VLOOKUP($D43,'[1]ADD STROKES GAME 8 SPLENDIDO '!$A$13:$U$58,'[1]ADD STROKES GAME 8 SPLENDIDO '!E$5+2)-H43=3,5,IF(H$10+VLOOKUP($D43,'[1]ADD STROKES GAME 8 SPLENDIDO '!$A$13:$U$58,'[1]ADD STROKES GAME 8 SPLENDIDO '!E$5+2)-H43=4,6,IF(H$10+VLOOKUP($D43,'[1]ADD STROKES GAME 8 SPLENDIDO '!$A$13:$U$58,'[1]ADD STROKES GAME 8 SPLENDIDO '!E$5+2)-H43=5,7,IF(H$10+VLOOKUP($D43,'[1]ADD STROKES GAME 8 SPLENDIDO '!$A$13:$U$58,'[1]ADD STROKES GAME 8 SPLENDIDO '!E$5+2)-H43=-1,1,0)))))))</f>
        <v>5</v>
      </c>
      <c r="I44" s="94">
        <f>IF(I$10+VLOOKUP($D43,'[1]ADD STROKES GAME 8 SPLENDIDO '!$A$13:$U$58,'[1]ADD STROKES GAME 8 SPLENDIDO '!F$5+2)-I43=0,2,IF(I$10+VLOOKUP($D43,'[1]ADD STROKES GAME 8 SPLENDIDO '!$A$13:$U$58,'[1]ADD STROKES GAME 8 SPLENDIDO '!F$5+2)-I43=1,3,IF(I$10+VLOOKUP($D43,'[1]ADD STROKES GAME 8 SPLENDIDO '!$A$13:$U$58,'[1]ADD STROKES GAME 8 SPLENDIDO '!F$5+2)-I43=2,4,IF(I$10+VLOOKUP($D43,'[1]ADD STROKES GAME 8 SPLENDIDO '!$A$13:$U$58,'[1]ADD STROKES GAME 8 SPLENDIDO '!F$5+2)-I43=3,5,IF(I$10+VLOOKUP($D43,'[1]ADD STROKES GAME 8 SPLENDIDO '!$A$13:$U$58,'[1]ADD STROKES GAME 8 SPLENDIDO '!F$5+2)-I43=4,6,IF(I$10+VLOOKUP($D43,'[1]ADD STROKES GAME 8 SPLENDIDO '!$A$13:$U$58,'[1]ADD STROKES GAME 8 SPLENDIDO '!F$5+2)-I43=5,7,IF(I$10+VLOOKUP($D43,'[1]ADD STROKES GAME 8 SPLENDIDO '!$A$13:$U$58,'[1]ADD STROKES GAME 8 SPLENDIDO '!F$5+2)-I43=-1,1,0)))))))</f>
        <v>6</v>
      </c>
      <c r="J44" s="94">
        <f>IF(J$10+VLOOKUP($D43,'[1]ADD STROKES GAME 8 SPLENDIDO '!$A$13:$U$58,'[1]ADD STROKES GAME 8 SPLENDIDO '!G$5+2)-J43=0,2,IF(J$10+VLOOKUP($D43,'[1]ADD STROKES GAME 8 SPLENDIDO '!$A$13:$U$58,'[1]ADD STROKES GAME 8 SPLENDIDO '!G$5+2)-J43=1,3,IF(J$10+VLOOKUP($D43,'[1]ADD STROKES GAME 8 SPLENDIDO '!$A$13:$U$58,'[1]ADD STROKES GAME 8 SPLENDIDO '!G$5+2)-J43=2,4,IF(J$10+VLOOKUP($D43,'[1]ADD STROKES GAME 8 SPLENDIDO '!$A$13:$U$58,'[1]ADD STROKES GAME 8 SPLENDIDO '!G$5+2)-J43=3,5,IF(J$10+VLOOKUP($D43,'[1]ADD STROKES GAME 8 SPLENDIDO '!$A$13:$U$58,'[1]ADD STROKES GAME 8 SPLENDIDO '!G$5+2)-J43=4,6,IF(J$10+VLOOKUP($D43,'[1]ADD STROKES GAME 8 SPLENDIDO '!$A$13:$U$58,'[1]ADD STROKES GAME 8 SPLENDIDO '!G$5+2)-J43=5,7,IF(J$10+VLOOKUP($D43,'[1]ADD STROKES GAME 8 SPLENDIDO '!$A$13:$U$58,'[1]ADD STROKES GAME 8 SPLENDIDO '!G$5+2)-J43=-1,1,0)))))))</f>
        <v>6</v>
      </c>
      <c r="K44" s="94">
        <f>IF(K$10+VLOOKUP($D43,'[1]ADD STROKES GAME 8 SPLENDIDO '!$A$13:$U$58,'[1]ADD STROKES GAME 8 SPLENDIDO '!H$5+2)-K43=0,2,IF(K$10+VLOOKUP($D43,'[1]ADD STROKES GAME 8 SPLENDIDO '!$A$13:$U$58,'[1]ADD STROKES GAME 8 SPLENDIDO '!H$5+2)-K43=1,3,IF(K$10+VLOOKUP($D43,'[1]ADD STROKES GAME 8 SPLENDIDO '!$A$13:$U$58,'[1]ADD STROKES GAME 8 SPLENDIDO '!H$5+2)-K43=2,4,IF(K$10+VLOOKUP($D43,'[1]ADD STROKES GAME 8 SPLENDIDO '!$A$13:$U$58,'[1]ADD STROKES GAME 8 SPLENDIDO '!H$5+2)-K43=3,5,IF(K$10+VLOOKUP($D43,'[1]ADD STROKES GAME 8 SPLENDIDO '!$A$13:$U$58,'[1]ADD STROKES GAME 8 SPLENDIDO '!H$5+2)-K43=4,6,IF(K$10+VLOOKUP($D43,'[1]ADD STROKES GAME 8 SPLENDIDO '!$A$13:$U$58,'[1]ADD STROKES GAME 8 SPLENDIDO '!H$5+2)-K43=5,7,IF(K$10+VLOOKUP($D43,'[1]ADD STROKES GAME 8 SPLENDIDO '!$A$13:$U$58,'[1]ADD STROKES GAME 8 SPLENDIDO '!H$5+2)-K43=-1,1,0)))))))</f>
        <v>6</v>
      </c>
      <c r="L44" s="94">
        <f>IF(L$10+VLOOKUP($D43,'[1]ADD STROKES GAME 8 SPLENDIDO '!$A$13:$U$58,'[1]ADD STROKES GAME 8 SPLENDIDO '!I$5+2)-L43=0,2,IF(L$10+VLOOKUP($D43,'[1]ADD STROKES GAME 8 SPLENDIDO '!$A$13:$U$58,'[1]ADD STROKES GAME 8 SPLENDIDO '!I$5+2)-L43=1,3,IF(L$10+VLOOKUP($D43,'[1]ADD STROKES GAME 8 SPLENDIDO '!$A$13:$U$58,'[1]ADD STROKES GAME 8 SPLENDIDO '!I$5+2)-L43=2,4,IF(L$10+VLOOKUP($D43,'[1]ADD STROKES GAME 8 SPLENDIDO '!$A$13:$U$58,'[1]ADD STROKES GAME 8 SPLENDIDO '!I$5+2)-L43=3,5,IF(L$10+VLOOKUP($D43,'[1]ADD STROKES GAME 8 SPLENDIDO '!$A$13:$U$58,'[1]ADD STROKES GAME 8 SPLENDIDO '!I$5+2)-L43=4,6,IF(L$10+VLOOKUP($D43,'[1]ADD STROKES GAME 8 SPLENDIDO '!$A$13:$U$58,'[1]ADD STROKES GAME 8 SPLENDIDO '!I$5+2)-L43=5,7,IF(L$10+VLOOKUP($D43,'[1]ADD STROKES GAME 8 SPLENDIDO '!$A$13:$U$58,'[1]ADD STROKES GAME 8 SPLENDIDO '!I$5+2)-L43=-1,1,0)))))))</f>
        <v>6</v>
      </c>
      <c r="M44" s="94">
        <f>IF(M$10+VLOOKUP($D43,'[1]ADD STROKES GAME 8 SPLENDIDO '!$A$13:$U$58,'[1]ADD STROKES GAME 8 SPLENDIDO '!J$5+2)-M43=0,2,IF(M$10+VLOOKUP($D43,'[1]ADD STROKES GAME 8 SPLENDIDO '!$A$13:$U$58,'[1]ADD STROKES GAME 8 SPLENDIDO '!J$5+2)-M43=1,3,IF(M$10+VLOOKUP($D43,'[1]ADD STROKES GAME 8 SPLENDIDO '!$A$13:$U$58,'[1]ADD STROKES GAME 8 SPLENDIDO '!J$5+2)-M43=2,4,IF(M$10+VLOOKUP($D43,'[1]ADD STROKES GAME 8 SPLENDIDO '!$A$13:$U$58,'[1]ADD STROKES GAME 8 SPLENDIDO '!J$5+2)-M43=3,5,IF(M$10+VLOOKUP($D43,'[1]ADD STROKES GAME 8 SPLENDIDO '!$A$13:$U$58,'[1]ADD STROKES GAME 8 SPLENDIDO '!J$5+2)-M43=4,6,IF(M$10+VLOOKUP($D43,'[1]ADD STROKES GAME 8 SPLENDIDO '!$A$13:$U$58,'[1]ADD STROKES GAME 8 SPLENDIDO '!J$5+2)-M43=5,7,IF(M$10+VLOOKUP($D43,'[1]ADD STROKES GAME 8 SPLENDIDO '!$A$13:$U$58,'[1]ADD STROKES GAME 8 SPLENDIDO '!J$5+2)-M43=-1,1,0)))))))</f>
        <v>5</v>
      </c>
      <c r="N44" s="94">
        <f>IF(N$10+VLOOKUP($D43,'[1]ADD STROKES GAME 8 SPLENDIDO '!$A$13:$U$58,'[1]ADD STROKES GAME 8 SPLENDIDO '!K$5+2)-N43=0,2,IF(N$10+VLOOKUP($D43,'[1]ADD STROKES GAME 8 SPLENDIDO '!$A$13:$U$58,'[1]ADD STROKES GAME 8 SPLENDIDO '!K$5+2)-N43=1,3,IF(N$10+VLOOKUP($D43,'[1]ADD STROKES GAME 8 SPLENDIDO '!$A$13:$U$58,'[1]ADD STROKES GAME 8 SPLENDIDO '!K$5+2)-N43=2,4,IF(N$10+VLOOKUP($D43,'[1]ADD STROKES GAME 8 SPLENDIDO '!$A$13:$U$58,'[1]ADD STROKES GAME 8 SPLENDIDO '!K$5+2)-N43=3,5,IF(N$10+VLOOKUP($D43,'[1]ADD STROKES GAME 8 SPLENDIDO '!$A$13:$U$58,'[1]ADD STROKES GAME 8 SPLENDIDO '!K$5+2)-N43=4,6,IF(N$10+VLOOKUP($D43,'[1]ADD STROKES GAME 8 SPLENDIDO '!$A$13:$U$58,'[1]ADD STROKES GAME 8 SPLENDIDO '!K$5+2)-N43=5,7,IF(N$10+VLOOKUP($D43,'[1]ADD STROKES GAME 8 SPLENDIDO '!$A$13:$U$58,'[1]ADD STROKES GAME 8 SPLENDIDO '!K$5+2)-N43=-1,1,0)))))))</f>
        <v>6</v>
      </c>
      <c r="O44" s="94">
        <f t="shared" si="3"/>
        <v>54</v>
      </c>
      <c r="P44" s="94">
        <f>IF(P$10+VLOOKUP($D43,'[1]ADD STROKES GAME 8 SPLENDIDO '!$A$13:$U$58,'[1]ADD STROKES GAME 8 SPLENDIDO '!M$5+2)-P43=0,2,IF(P$10+VLOOKUP($D43,'[1]ADD STROKES GAME 8 SPLENDIDO '!$A$13:$U$58,'[1]ADD STROKES GAME 8 SPLENDIDO '!M$5+2)-P43=1,3,IF(P$10+VLOOKUP($D43,'[1]ADD STROKES GAME 8 SPLENDIDO '!$A$13:$U$58,'[1]ADD STROKES GAME 8 SPLENDIDO '!M$5+2)-P43=2,4,IF(P$10+VLOOKUP($D43,'[1]ADD STROKES GAME 8 SPLENDIDO '!$A$13:$U$58,'[1]ADD STROKES GAME 8 SPLENDIDO '!M$5+2)-P43=3,5,IF(P$10+VLOOKUP($D43,'[1]ADD STROKES GAME 8 SPLENDIDO '!$A$13:$U$58,'[1]ADD STROKES GAME 8 SPLENDIDO '!M$5+2)-P43=4,6,IF(P$10+VLOOKUP($D43,'[1]ADD STROKES GAME 8 SPLENDIDO '!$A$13:$U$58,'[1]ADD STROKES GAME 8 SPLENDIDO '!M$5+2)-P43=5,7,IF(P$10+VLOOKUP($D43,'[1]ADD STROKES GAME 8 SPLENDIDO '!$A$13:$U$58,'[1]ADD STROKES GAME 8 SPLENDIDO '!M$5+2)-P43=-1,1,0)))))))</f>
        <v>6</v>
      </c>
      <c r="Q44" s="94">
        <f>IF(Q$10+VLOOKUP($D43,'[1]ADD STROKES GAME 8 SPLENDIDO '!$A$13:$U$58,'[1]ADD STROKES GAME 8 SPLENDIDO '!N$5+2)-Q43=0,2,IF(Q$10+VLOOKUP($D43,'[1]ADD STROKES GAME 8 SPLENDIDO '!$A$13:$U$58,'[1]ADD STROKES GAME 8 SPLENDIDO '!N$5+2)-Q43=1,3,IF(Q$10+VLOOKUP($D43,'[1]ADD STROKES GAME 8 SPLENDIDO '!$A$13:$U$58,'[1]ADD STROKES GAME 8 SPLENDIDO '!N$5+2)-Q43=2,4,IF(Q$10+VLOOKUP($D43,'[1]ADD STROKES GAME 8 SPLENDIDO '!$A$13:$U$58,'[1]ADD STROKES GAME 8 SPLENDIDO '!N$5+2)-Q43=3,5,IF(Q$10+VLOOKUP($D43,'[1]ADD STROKES GAME 8 SPLENDIDO '!$A$13:$U$58,'[1]ADD STROKES GAME 8 SPLENDIDO '!N$5+2)-Q43=4,6,IF(Q$10+VLOOKUP($D43,'[1]ADD STROKES GAME 8 SPLENDIDO '!$A$13:$U$58,'[1]ADD STROKES GAME 8 SPLENDIDO '!N$5+2)-Q43=5,7,IF(Q$10+VLOOKUP($D43,'[1]ADD STROKES GAME 8 SPLENDIDO '!$A$13:$U$58,'[1]ADD STROKES GAME 8 SPLENDIDO '!N$5+2)-Q43=-1,1,0)))))))</f>
        <v>7</v>
      </c>
      <c r="R44" s="94">
        <f>IF(R$10+VLOOKUP($D43,'[1]ADD STROKES GAME 8 SPLENDIDO '!$A$13:$U$58,'[1]ADD STROKES GAME 8 SPLENDIDO '!O$5+2)-R43=0,2,IF(R$10+VLOOKUP($D43,'[1]ADD STROKES GAME 8 SPLENDIDO '!$A$13:$U$58,'[1]ADD STROKES GAME 8 SPLENDIDO '!O$5+2)-R43=1,3,IF(R$10+VLOOKUP($D43,'[1]ADD STROKES GAME 8 SPLENDIDO '!$A$13:$U$58,'[1]ADD STROKES GAME 8 SPLENDIDO '!O$5+2)-R43=2,4,IF(R$10+VLOOKUP($D43,'[1]ADD STROKES GAME 8 SPLENDIDO '!$A$13:$U$58,'[1]ADD STROKES GAME 8 SPLENDIDO '!O$5+2)-R43=3,5,IF(R$10+VLOOKUP($D43,'[1]ADD STROKES GAME 8 SPLENDIDO '!$A$13:$U$58,'[1]ADD STROKES GAME 8 SPLENDIDO '!O$5+2)-R43=4,6,IF(R$10+VLOOKUP($D43,'[1]ADD STROKES GAME 8 SPLENDIDO '!$A$13:$U$58,'[1]ADD STROKES GAME 8 SPLENDIDO '!O$5+2)-R43=5,7,IF(R$10+VLOOKUP($D43,'[1]ADD STROKES GAME 8 SPLENDIDO '!$A$13:$U$58,'[1]ADD STROKES GAME 8 SPLENDIDO '!O$5+2)-R43=-1,1,0)))))))</f>
        <v>6</v>
      </c>
      <c r="S44" s="94">
        <f>IF(S$10+VLOOKUP($D43,'[1]ADD STROKES GAME 8 SPLENDIDO '!$A$13:$U$58,'[1]ADD STROKES GAME 8 SPLENDIDO '!P$5+2)-S43=0,2,IF(S$10+VLOOKUP($D43,'[1]ADD STROKES GAME 8 SPLENDIDO '!$A$13:$U$58,'[1]ADD STROKES GAME 8 SPLENDIDO '!P$5+2)-S43=1,3,IF(S$10+VLOOKUP($D43,'[1]ADD STROKES GAME 8 SPLENDIDO '!$A$13:$U$58,'[1]ADD STROKES GAME 8 SPLENDIDO '!P$5+2)-S43=2,4,IF(S$10+VLOOKUP($D43,'[1]ADD STROKES GAME 8 SPLENDIDO '!$A$13:$U$58,'[1]ADD STROKES GAME 8 SPLENDIDO '!P$5+2)-S43=3,5,IF(S$10+VLOOKUP($D43,'[1]ADD STROKES GAME 8 SPLENDIDO '!$A$13:$U$58,'[1]ADD STROKES GAME 8 SPLENDIDO '!P$5+2)-S43=4,6,IF(S$10+VLOOKUP($D43,'[1]ADD STROKES GAME 8 SPLENDIDO '!$A$13:$U$58,'[1]ADD STROKES GAME 8 SPLENDIDO '!P$5+2)-S43=5,7,IF(S$10+VLOOKUP($D43,'[1]ADD STROKES GAME 8 SPLENDIDO '!$A$13:$U$58,'[1]ADD STROKES GAME 8 SPLENDIDO '!P$5+2)-S43=-1,1,0)))))))</f>
        <v>6</v>
      </c>
      <c r="T44" s="94">
        <f>IF(T$10+VLOOKUP($D43,'[1]ADD STROKES GAME 8 SPLENDIDO '!$A$13:$U$58,'[1]ADD STROKES GAME 8 SPLENDIDO '!Q$5+2)-T43=0,2,IF(T$10+VLOOKUP($D43,'[1]ADD STROKES GAME 8 SPLENDIDO '!$A$13:$U$58,'[1]ADD STROKES GAME 8 SPLENDIDO '!Q$5+2)-T43=1,3,IF(T$10+VLOOKUP($D43,'[1]ADD STROKES GAME 8 SPLENDIDO '!$A$13:$U$58,'[1]ADD STROKES GAME 8 SPLENDIDO '!Q$5+2)-T43=2,4,IF(T$10+VLOOKUP($D43,'[1]ADD STROKES GAME 8 SPLENDIDO '!$A$13:$U$58,'[1]ADD STROKES GAME 8 SPLENDIDO '!Q$5+2)-T43=3,5,IF(T$10+VLOOKUP($D43,'[1]ADD STROKES GAME 8 SPLENDIDO '!$A$13:$U$58,'[1]ADD STROKES GAME 8 SPLENDIDO '!Q$5+2)-T43=4,6,IF(T$10+VLOOKUP($D43,'[1]ADD STROKES GAME 8 SPLENDIDO '!$A$13:$U$58,'[1]ADD STROKES GAME 8 SPLENDIDO '!Q$5+2)-T43=5,7,IF(T$10+VLOOKUP($D43,'[1]ADD STROKES GAME 8 SPLENDIDO '!$A$13:$U$58,'[1]ADD STROKES GAME 8 SPLENDIDO '!Q$5+2)-T43=-1,1,0)))))))</f>
        <v>6</v>
      </c>
      <c r="U44" s="94">
        <f>IF(U$10+VLOOKUP($D43,'[1]ADD STROKES GAME 8 SPLENDIDO '!$A$13:$U$58,'[1]ADD STROKES GAME 8 SPLENDIDO '!R$5+2)-U43=0,2,IF(U$10+VLOOKUP($D43,'[1]ADD STROKES GAME 8 SPLENDIDO '!$A$13:$U$58,'[1]ADD STROKES GAME 8 SPLENDIDO '!R$5+2)-U43=1,3,IF(U$10+VLOOKUP($D43,'[1]ADD STROKES GAME 8 SPLENDIDO '!$A$13:$U$58,'[1]ADD STROKES GAME 8 SPLENDIDO '!R$5+2)-U43=2,4,IF(U$10+VLOOKUP($D43,'[1]ADD STROKES GAME 8 SPLENDIDO '!$A$13:$U$58,'[1]ADD STROKES GAME 8 SPLENDIDO '!R$5+2)-U43=3,5,IF(U$10+VLOOKUP($D43,'[1]ADD STROKES GAME 8 SPLENDIDO '!$A$13:$U$58,'[1]ADD STROKES GAME 8 SPLENDIDO '!R$5+2)-U43=4,6,IF(U$10+VLOOKUP($D43,'[1]ADD STROKES GAME 8 SPLENDIDO '!$A$13:$U$58,'[1]ADD STROKES GAME 8 SPLENDIDO '!R$5+2)-U43=5,7,IF(U$10+VLOOKUP($D43,'[1]ADD STROKES GAME 8 SPLENDIDO '!$A$13:$U$58,'[1]ADD STROKES GAME 8 SPLENDIDO '!R$5+2)-U43=-1,1,0)))))))</f>
        <v>5</v>
      </c>
      <c r="V44" s="94">
        <f>IF(V$10+VLOOKUP($D43,'[1]ADD STROKES GAME 8 SPLENDIDO '!$A$13:$U$58,'[1]ADD STROKES GAME 8 SPLENDIDO '!S$5+2)-V43=0,2,IF(V$10+VLOOKUP($D43,'[1]ADD STROKES GAME 8 SPLENDIDO '!$A$13:$U$58,'[1]ADD STROKES GAME 8 SPLENDIDO '!S$5+2)-V43=1,3,IF(V$10+VLOOKUP($D43,'[1]ADD STROKES GAME 8 SPLENDIDO '!$A$13:$U$58,'[1]ADD STROKES GAME 8 SPLENDIDO '!S$5+2)-V43=2,4,IF(V$10+VLOOKUP($D43,'[1]ADD STROKES GAME 8 SPLENDIDO '!$A$13:$U$58,'[1]ADD STROKES GAME 8 SPLENDIDO '!S$5+2)-V43=3,5,IF(V$10+VLOOKUP($D43,'[1]ADD STROKES GAME 8 SPLENDIDO '!$A$13:$U$58,'[1]ADD STROKES GAME 8 SPLENDIDO '!S$5+2)-V43=4,6,IF(V$10+VLOOKUP($D43,'[1]ADD STROKES GAME 8 SPLENDIDO '!$A$13:$U$58,'[1]ADD STROKES GAME 8 SPLENDIDO '!S$5+2)-V43=5,7,IF(V$10+VLOOKUP($D43,'[1]ADD STROKES GAME 8 SPLENDIDO '!$A$13:$U$58,'[1]ADD STROKES GAME 8 SPLENDIDO '!S$5+2)-V43=-1,1,0)))))))</f>
        <v>6</v>
      </c>
      <c r="W44" s="94">
        <f>IF(W$10+VLOOKUP($D43,'[1]ADD STROKES GAME 8 SPLENDIDO '!$A$13:$U$58,'[1]ADD STROKES GAME 8 SPLENDIDO '!T$5+2)-W43=0,2,IF(W$10+VLOOKUP($D43,'[1]ADD STROKES GAME 8 SPLENDIDO '!$A$13:$U$58,'[1]ADD STROKES GAME 8 SPLENDIDO '!T$5+2)-W43=1,3,IF(W$10+VLOOKUP($D43,'[1]ADD STROKES GAME 8 SPLENDIDO '!$A$13:$U$58,'[1]ADD STROKES GAME 8 SPLENDIDO '!T$5+2)-W43=2,4,IF(W$10+VLOOKUP($D43,'[1]ADD STROKES GAME 8 SPLENDIDO '!$A$13:$U$58,'[1]ADD STROKES GAME 8 SPLENDIDO '!T$5+2)-W43=3,5,IF(W$10+VLOOKUP($D43,'[1]ADD STROKES GAME 8 SPLENDIDO '!$A$13:$U$58,'[1]ADD STROKES GAME 8 SPLENDIDO '!T$5+2)-W43=4,6,IF(W$10+VLOOKUP($D43,'[1]ADD STROKES GAME 8 SPLENDIDO '!$A$13:$U$58,'[1]ADD STROKES GAME 8 SPLENDIDO '!T$5+2)-W43=5,7,IF(W$10+VLOOKUP($D43,'[1]ADD STROKES GAME 8 SPLENDIDO '!$A$13:$U$58,'[1]ADD STROKES GAME 8 SPLENDIDO '!T$5+2)-W43=-1,1,0)))))))</f>
        <v>5</v>
      </c>
      <c r="X44" s="94">
        <f>IF(X$10+VLOOKUP($D43,'[1]ADD STROKES GAME 8 SPLENDIDO '!$A$13:$U$58,'[1]ADD STROKES GAME 8 SPLENDIDO '!U$5+2)-X43=0,2,IF(X$10+VLOOKUP($D43,'[1]ADD STROKES GAME 8 SPLENDIDO '!$A$13:$U$58,'[1]ADD STROKES GAME 8 SPLENDIDO '!U$5+2)-X43=1,3,IF(X$10+VLOOKUP($D43,'[1]ADD STROKES GAME 8 SPLENDIDO '!$A$13:$U$58,'[1]ADD STROKES GAME 8 SPLENDIDO '!U$5+2)-X43=2,4,IF(X$10+VLOOKUP($D43,'[1]ADD STROKES GAME 8 SPLENDIDO '!$A$13:$U$58,'[1]ADD STROKES GAME 8 SPLENDIDO '!U$5+2)-X43=3,5,IF(X$10+VLOOKUP($D43,'[1]ADD STROKES GAME 8 SPLENDIDO '!$A$13:$U$58,'[1]ADD STROKES GAME 8 SPLENDIDO '!U$5+2)-X43=4,6,IF(X$10+VLOOKUP($D43,'[1]ADD STROKES GAME 8 SPLENDIDO '!$A$13:$U$58,'[1]ADD STROKES GAME 8 SPLENDIDO '!U$5+2)-X43=5,7,IF(X$10+VLOOKUP($D43,'[1]ADD STROKES GAME 8 SPLENDIDO '!$A$13:$U$58,'[1]ADD STROKES GAME 8 SPLENDIDO '!U$5+2)-X43=-1,1,0)))))))</f>
        <v>7</v>
      </c>
      <c r="Y44" s="94">
        <f t="shared" si="4"/>
        <v>54</v>
      </c>
      <c r="Z44" s="95">
        <f t="shared" si="2"/>
        <v>108</v>
      </c>
      <c r="AC44" s="91"/>
      <c r="AD44" s="19"/>
      <c r="AE44" s="19"/>
      <c r="AF44" s="19"/>
      <c r="AG44" s="19"/>
      <c r="AH44" s="19"/>
      <c r="AI44" s="19"/>
      <c r="AJ44" s="19"/>
      <c r="AK44" s="19"/>
    </row>
    <row r="45" spans="1:37" ht="15.75" x14ac:dyDescent="0.25">
      <c r="A45" s="2"/>
      <c r="B45" s="26"/>
      <c r="C45" s="88"/>
      <c r="D45" s="27"/>
      <c r="E45" s="89" t="s">
        <v>163</v>
      </c>
      <c r="F45" s="90"/>
      <c r="G45" s="90"/>
      <c r="H45" s="90"/>
      <c r="I45" s="90"/>
      <c r="J45" s="90"/>
      <c r="K45" s="90"/>
      <c r="L45" s="90"/>
      <c r="M45" s="90"/>
      <c r="N45" s="90"/>
      <c r="O45" s="58">
        <f t="shared" si="3"/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58">
        <f t="shared" si="4"/>
        <v>0</v>
      </c>
      <c r="Z45" s="59">
        <f t="shared" si="2"/>
        <v>0</v>
      </c>
      <c r="AC45" s="91"/>
      <c r="AD45" s="19"/>
      <c r="AE45" s="19"/>
      <c r="AF45" s="19"/>
      <c r="AG45" s="19"/>
      <c r="AH45" s="19"/>
      <c r="AI45" s="19"/>
      <c r="AJ45" s="19"/>
      <c r="AK45" s="19"/>
    </row>
    <row r="46" spans="1:37" ht="15.75" x14ac:dyDescent="0.25">
      <c r="A46" s="92"/>
      <c r="B46" s="93"/>
      <c r="C46" s="93"/>
      <c r="D46" s="28"/>
      <c r="E46" s="94" t="s">
        <v>164</v>
      </c>
      <c r="F46" s="94">
        <f>IF(F$10+VLOOKUP($D45,'[1]ADD STROKES GAME 8 SPLENDIDO '!$A$13:$U$58,'[1]ADD STROKES GAME 8 SPLENDIDO '!C$5+2)-F45=0,2,IF(F$10+VLOOKUP($D45,'[1]ADD STROKES GAME 8 SPLENDIDO '!$A$13:$U$58,'[1]ADD STROKES GAME 8 SPLENDIDO '!C$5+2)-F45=1,3,IF(F$10+VLOOKUP($D45,'[1]ADD STROKES GAME 8 SPLENDIDO '!$A$13:$U$58,'[1]ADD STROKES GAME 8 SPLENDIDO '!C$5+2)-F45=2,4,IF(F$10+VLOOKUP($D45,'[1]ADD STROKES GAME 8 SPLENDIDO '!$A$13:$U$58,'[1]ADD STROKES GAME 8 SPLENDIDO '!C$5+2)-F45=3,5,IF(F$10+VLOOKUP($D45,'[1]ADD STROKES GAME 8 SPLENDIDO '!$A$13:$U$58,'[1]ADD STROKES GAME 8 SPLENDIDO '!C$5+2)-F45=4,6,IF(F$10+VLOOKUP($D45,'[1]ADD STROKES GAME 8 SPLENDIDO '!$A$13:$U$58,'[1]ADD STROKES GAME 8 SPLENDIDO '!C$5+2)-F45=5,7,IF(F$10+VLOOKUP($D45,'[1]ADD STROKES GAME 8 SPLENDIDO '!$A$13:$U$58,'[1]ADD STROKES GAME 8 SPLENDIDO '!C$5+2)-F45=-1,1,0)))))))</f>
        <v>7</v>
      </c>
      <c r="G46" s="94">
        <f>IF(G$10+VLOOKUP($D45,'[1]ADD STROKES GAME 8 SPLENDIDO '!$A$13:$U$58,'[1]ADD STROKES GAME 8 SPLENDIDO '!D$5+2)-G45=0,2,IF(G$10+VLOOKUP($D45,'[1]ADD STROKES GAME 8 SPLENDIDO '!$A$13:$U$58,'[1]ADD STROKES GAME 8 SPLENDIDO '!D$5+2)-G45=1,3,IF(G$10+VLOOKUP($D45,'[1]ADD STROKES GAME 8 SPLENDIDO '!$A$13:$U$58,'[1]ADD STROKES GAME 8 SPLENDIDO '!D$5+2)-G45=2,4,IF(G$10+VLOOKUP($D45,'[1]ADD STROKES GAME 8 SPLENDIDO '!$A$13:$U$58,'[1]ADD STROKES GAME 8 SPLENDIDO '!D$5+2)-G45=3,5,IF(G$10+VLOOKUP($D45,'[1]ADD STROKES GAME 8 SPLENDIDO '!$A$13:$U$58,'[1]ADD STROKES GAME 8 SPLENDIDO '!D$5+2)-G45=4,6,IF(G$10+VLOOKUP($D45,'[1]ADD STROKES GAME 8 SPLENDIDO '!$A$13:$U$58,'[1]ADD STROKES GAME 8 SPLENDIDO '!D$5+2)-G45=5,7,IF(G$10+VLOOKUP($D45,'[1]ADD STROKES GAME 8 SPLENDIDO '!$A$13:$U$58,'[1]ADD STROKES GAME 8 SPLENDIDO '!D$5+2)-G45=-1,1,0)))))))</f>
        <v>7</v>
      </c>
      <c r="H46" s="94">
        <f>IF(H$10+VLOOKUP($D45,'[1]ADD STROKES GAME 8 SPLENDIDO '!$A$13:$U$58,'[1]ADD STROKES GAME 8 SPLENDIDO '!E$5+2)-H45=0,2,IF(H$10+VLOOKUP($D45,'[1]ADD STROKES GAME 8 SPLENDIDO '!$A$13:$U$58,'[1]ADD STROKES GAME 8 SPLENDIDO '!E$5+2)-H45=1,3,IF(H$10+VLOOKUP($D45,'[1]ADD STROKES GAME 8 SPLENDIDO '!$A$13:$U$58,'[1]ADD STROKES GAME 8 SPLENDIDO '!E$5+2)-H45=2,4,IF(H$10+VLOOKUP($D45,'[1]ADD STROKES GAME 8 SPLENDIDO '!$A$13:$U$58,'[1]ADD STROKES GAME 8 SPLENDIDO '!E$5+2)-H45=3,5,IF(H$10+VLOOKUP($D45,'[1]ADD STROKES GAME 8 SPLENDIDO '!$A$13:$U$58,'[1]ADD STROKES GAME 8 SPLENDIDO '!E$5+2)-H45=4,6,IF(H$10+VLOOKUP($D45,'[1]ADD STROKES GAME 8 SPLENDIDO '!$A$13:$U$58,'[1]ADD STROKES GAME 8 SPLENDIDO '!E$5+2)-H45=5,7,IF(H$10+VLOOKUP($D45,'[1]ADD STROKES GAME 8 SPLENDIDO '!$A$13:$U$58,'[1]ADD STROKES GAME 8 SPLENDIDO '!E$5+2)-H45=-1,1,0)))))))</f>
        <v>5</v>
      </c>
      <c r="I46" s="94">
        <f>IF(I$10+VLOOKUP($D45,'[1]ADD STROKES GAME 8 SPLENDIDO '!$A$13:$U$58,'[1]ADD STROKES GAME 8 SPLENDIDO '!F$5+2)-I45=0,2,IF(I$10+VLOOKUP($D45,'[1]ADD STROKES GAME 8 SPLENDIDO '!$A$13:$U$58,'[1]ADD STROKES GAME 8 SPLENDIDO '!F$5+2)-I45=1,3,IF(I$10+VLOOKUP($D45,'[1]ADD STROKES GAME 8 SPLENDIDO '!$A$13:$U$58,'[1]ADD STROKES GAME 8 SPLENDIDO '!F$5+2)-I45=2,4,IF(I$10+VLOOKUP($D45,'[1]ADD STROKES GAME 8 SPLENDIDO '!$A$13:$U$58,'[1]ADD STROKES GAME 8 SPLENDIDO '!F$5+2)-I45=3,5,IF(I$10+VLOOKUP($D45,'[1]ADD STROKES GAME 8 SPLENDIDO '!$A$13:$U$58,'[1]ADD STROKES GAME 8 SPLENDIDO '!F$5+2)-I45=4,6,IF(I$10+VLOOKUP($D45,'[1]ADD STROKES GAME 8 SPLENDIDO '!$A$13:$U$58,'[1]ADD STROKES GAME 8 SPLENDIDO '!F$5+2)-I45=5,7,IF(I$10+VLOOKUP($D45,'[1]ADD STROKES GAME 8 SPLENDIDO '!$A$13:$U$58,'[1]ADD STROKES GAME 8 SPLENDIDO '!F$5+2)-I45=-1,1,0)))))))</f>
        <v>6</v>
      </c>
      <c r="J46" s="94">
        <f>IF(J$10+VLOOKUP($D45,'[1]ADD STROKES GAME 8 SPLENDIDO '!$A$13:$U$58,'[1]ADD STROKES GAME 8 SPLENDIDO '!G$5+2)-J45=0,2,IF(J$10+VLOOKUP($D45,'[1]ADD STROKES GAME 8 SPLENDIDO '!$A$13:$U$58,'[1]ADD STROKES GAME 8 SPLENDIDO '!G$5+2)-J45=1,3,IF(J$10+VLOOKUP($D45,'[1]ADD STROKES GAME 8 SPLENDIDO '!$A$13:$U$58,'[1]ADD STROKES GAME 8 SPLENDIDO '!G$5+2)-J45=2,4,IF(J$10+VLOOKUP($D45,'[1]ADD STROKES GAME 8 SPLENDIDO '!$A$13:$U$58,'[1]ADD STROKES GAME 8 SPLENDIDO '!G$5+2)-J45=3,5,IF(J$10+VLOOKUP($D45,'[1]ADD STROKES GAME 8 SPLENDIDO '!$A$13:$U$58,'[1]ADD STROKES GAME 8 SPLENDIDO '!G$5+2)-J45=4,6,IF(J$10+VLOOKUP($D45,'[1]ADD STROKES GAME 8 SPLENDIDO '!$A$13:$U$58,'[1]ADD STROKES GAME 8 SPLENDIDO '!G$5+2)-J45=5,7,IF(J$10+VLOOKUP($D45,'[1]ADD STROKES GAME 8 SPLENDIDO '!$A$13:$U$58,'[1]ADD STROKES GAME 8 SPLENDIDO '!G$5+2)-J45=-1,1,0)))))))</f>
        <v>6</v>
      </c>
      <c r="K46" s="94">
        <f>IF(K$10+VLOOKUP($D45,'[1]ADD STROKES GAME 8 SPLENDIDO '!$A$13:$U$58,'[1]ADD STROKES GAME 8 SPLENDIDO '!H$5+2)-K45=0,2,IF(K$10+VLOOKUP($D45,'[1]ADD STROKES GAME 8 SPLENDIDO '!$A$13:$U$58,'[1]ADD STROKES GAME 8 SPLENDIDO '!H$5+2)-K45=1,3,IF(K$10+VLOOKUP($D45,'[1]ADD STROKES GAME 8 SPLENDIDO '!$A$13:$U$58,'[1]ADD STROKES GAME 8 SPLENDIDO '!H$5+2)-K45=2,4,IF(K$10+VLOOKUP($D45,'[1]ADD STROKES GAME 8 SPLENDIDO '!$A$13:$U$58,'[1]ADD STROKES GAME 8 SPLENDIDO '!H$5+2)-K45=3,5,IF(K$10+VLOOKUP($D45,'[1]ADD STROKES GAME 8 SPLENDIDO '!$A$13:$U$58,'[1]ADD STROKES GAME 8 SPLENDIDO '!H$5+2)-K45=4,6,IF(K$10+VLOOKUP($D45,'[1]ADD STROKES GAME 8 SPLENDIDO '!$A$13:$U$58,'[1]ADD STROKES GAME 8 SPLENDIDO '!H$5+2)-K45=5,7,IF(K$10+VLOOKUP($D45,'[1]ADD STROKES GAME 8 SPLENDIDO '!$A$13:$U$58,'[1]ADD STROKES GAME 8 SPLENDIDO '!H$5+2)-K45=-1,1,0)))))))</f>
        <v>6</v>
      </c>
      <c r="L46" s="94">
        <f>IF(L$10+VLOOKUP($D45,'[1]ADD STROKES GAME 8 SPLENDIDO '!$A$13:$U$58,'[1]ADD STROKES GAME 8 SPLENDIDO '!I$5+2)-L45=0,2,IF(L$10+VLOOKUP($D45,'[1]ADD STROKES GAME 8 SPLENDIDO '!$A$13:$U$58,'[1]ADD STROKES GAME 8 SPLENDIDO '!I$5+2)-L45=1,3,IF(L$10+VLOOKUP($D45,'[1]ADD STROKES GAME 8 SPLENDIDO '!$A$13:$U$58,'[1]ADD STROKES GAME 8 SPLENDIDO '!I$5+2)-L45=2,4,IF(L$10+VLOOKUP($D45,'[1]ADD STROKES GAME 8 SPLENDIDO '!$A$13:$U$58,'[1]ADD STROKES GAME 8 SPLENDIDO '!I$5+2)-L45=3,5,IF(L$10+VLOOKUP($D45,'[1]ADD STROKES GAME 8 SPLENDIDO '!$A$13:$U$58,'[1]ADD STROKES GAME 8 SPLENDIDO '!I$5+2)-L45=4,6,IF(L$10+VLOOKUP($D45,'[1]ADD STROKES GAME 8 SPLENDIDO '!$A$13:$U$58,'[1]ADD STROKES GAME 8 SPLENDIDO '!I$5+2)-L45=5,7,IF(L$10+VLOOKUP($D45,'[1]ADD STROKES GAME 8 SPLENDIDO '!$A$13:$U$58,'[1]ADD STROKES GAME 8 SPLENDIDO '!I$5+2)-L45=-1,1,0)))))))</f>
        <v>6</v>
      </c>
      <c r="M46" s="94">
        <f>IF(M$10+VLOOKUP($D45,'[1]ADD STROKES GAME 8 SPLENDIDO '!$A$13:$U$58,'[1]ADD STROKES GAME 8 SPLENDIDO '!J$5+2)-M45=0,2,IF(M$10+VLOOKUP($D45,'[1]ADD STROKES GAME 8 SPLENDIDO '!$A$13:$U$58,'[1]ADD STROKES GAME 8 SPLENDIDO '!J$5+2)-M45=1,3,IF(M$10+VLOOKUP($D45,'[1]ADD STROKES GAME 8 SPLENDIDO '!$A$13:$U$58,'[1]ADD STROKES GAME 8 SPLENDIDO '!J$5+2)-M45=2,4,IF(M$10+VLOOKUP($D45,'[1]ADD STROKES GAME 8 SPLENDIDO '!$A$13:$U$58,'[1]ADD STROKES GAME 8 SPLENDIDO '!J$5+2)-M45=3,5,IF(M$10+VLOOKUP($D45,'[1]ADD STROKES GAME 8 SPLENDIDO '!$A$13:$U$58,'[1]ADD STROKES GAME 8 SPLENDIDO '!J$5+2)-M45=4,6,IF(M$10+VLOOKUP($D45,'[1]ADD STROKES GAME 8 SPLENDIDO '!$A$13:$U$58,'[1]ADD STROKES GAME 8 SPLENDIDO '!J$5+2)-M45=5,7,IF(M$10+VLOOKUP($D45,'[1]ADD STROKES GAME 8 SPLENDIDO '!$A$13:$U$58,'[1]ADD STROKES GAME 8 SPLENDIDO '!J$5+2)-M45=-1,1,0)))))))</f>
        <v>5</v>
      </c>
      <c r="N46" s="94">
        <f>IF(N$10+VLOOKUP($D45,'[1]ADD STROKES GAME 8 SPLENDIDO '!$A$13:$U$58,'[1]ADD STROKES GAME 8 SPLENDIDO '!K$5+2)-N45=0,2,IF(N$10+VLOOKUP($D45,'[1]ADD STROKES GAME 8 SPLENDIDO '!$A$13:$U$58,'[1]ADD STROKES GAME 8 SPLENDIDO '!K$5+2)-N45=1,3,IF(N$10+VLOOKUP($D45,'[1]ADD STROKES GAME 8 SPLENDIDO '!$A$13:$U$58,'[1]ADD STROKES GAME 8 SPLENDIDO '!K$5+2)-N45=2,4,IF(N$10+VLOOKUP($D45,'[1]ADD STROKES GAME 8 SPLENDIDO '!$A$13:$U$58,'[1]ADD STROKES GAME 8 SPLENDIDO '!K$5+2)-N45=3,5,IF(N$10+VLOOKUP($D45,'[1]ADD STROKES GAME 8 SPLENDIDO '!$A$13:$U$58,'[1]ADD STROKES GAME 8 SPLENDIDO '!K$5+2)-N45=4,6,IF(N$10+VLOOKUP($D45,'[1]ADD STROKES GAME 8 SPLENDIDO '!$A$13:$U$58,'[1]ADD STROKES GAME 8 SPLENDIDO '!K$5+2)-N45=5,7,IF(N$10+VLOOKUP($D45,'[1]ADD STROKES GAME 8 SPLENDIDO '!$A$13:$U$58,'[1]ADD STROKES GAME 8 SPLENDIDO '!K$5+2)-N45=-1,1,0)))))))</f>
        <v>6</v>
      </c>
      <c r="O46" s="94">
        <f t="shared" si="3"/>
        <v>54</v>
      </c>
      <c r="P46" s="94">
        <f>IF(P$10+VLOOKUP($D45,'[1]ADD STROKES GAME 8 SPLENDIDO '!$A$13:$U$58,'[1]ADD STROKES GAME 8 SPLENDIDO '!M$5+2)-P45=0,2,IF(P$10+VLOOKUP($D45,'[1]ADD STROKES GAME 8 SPLENDIDO '!$A$13:$U$58,'[1]ADD STROKES GAME 8 SPLENDIDO '!M$5+2)-P45=1,3,IF(P$10+VLOOKUP($D45,'[1]ADD STROKES GAME 8 SPLENDIDO '!$A$13:$U$58,'[1]ADD STROKES GAME 8 SPLENDIDO '!M$5+2)-P45=2,4,IF(P$10+VLOOKUP($D45,'[1]ADD STROKES GAME 8 SPLENDIDO '!$A$13:$U$58,'[1]ADD STROKES GAME 8 SPLENDIDO '!M$5+2)-P45=3,5,IF(P$10+VLOOKUP($D45,'[1]ADD STROKES GAME 8 SPLENDIDO '!$A$13:$U$58,'[1]ADD STROKES GAME 8 SPLENDIDO '!M$5+2)-P45=4,6,IF(P$10+VLOOKUP($D45,'[1]ADD STROKES GAME 8 SPLENDIDO '!$A$13:$U$58,'[1]ADD STROKES GAME 8 SPLENDIDO '!M$5+2)-P45=5,7,IF(P$10+VLOOKUP($D45,'[1]ADD STROKES GAME 8 SPLENDIDO '!$A$13:$U$58,'[1]ADD STROKES GAME 8 SPLENDIDO '!M$5+2)-P45=-1,1,0)))))))</f>
        <v>6</v>
      </c>
      <c r="Q46" s="94">
        <f>IF(Q$10+VLOOKUP($D45,'[1]ADD STROKES GAME 8 SPLENDIDO '!$A$13:$U$58,'[1]ADD STROKES GAME 8 SPLENDIDO '!N$5+2)-Q45=0,2,IF(Q$10+VLOOKUP($D45,'[1]ADD STROKES GAME 8 SPLENDIDO '!$A$13:$U$58,'[1]ADD STROKES GAME 8 SPLENDIDO '!N$5+2)-Q45=1,3,IF(Q$10+VLOOKUP($D45,'[1]ADD STROKES GAME 8 SPLENDIDO '!$A$13:$U$58,'[1]ADD STROKES GAME 8 SPLENDIDO '!N$5+2)-Q45=2,4,IF(Q$10+VLOOKUP($D45,'[1]ADD STROKES GAME 8 SPLENDIDO '!$A$13:$U$58,'[1]ADD STROKES GAME 8 SPLENDIDO '!N$5+2)-Q45=3,5,IF(Q$10+VLOOKUP($D45,'[1]ADD STROKES GAME 8 SPLENDIDO '!$A$13:$U$58,'[1]ADD STROKES GAME 8 SPLENDIDO '!N$5+2)-Q45=4,6,IF(Q$10+VLOOKUP($D45,'[1]ADD STROKES GAME 8 SPLENDIDO '!$A$13:$U$58,'[1]ADD STROKES GAME 8 SPLENDIDO '!N$5+2)-Q45=5,7,IF(Q$10+VLOOKUP($D45,'[1]ADD STROKES GAME 8 SPLENDIDO '!$A$13:$U$58,'[1]ADD STROKES GAME 8 SPLENDIDO '!N$5+2)-Q45=-1,1,0)))))))</f>
        <v>7</v>
      </c>
      <c r="R46" s="94">
        <f>IF(R$10+VLOOKUP($D45,'[1]ADD STROKES GAME 8 SPLENDIDO '!$A$13:$U$58,'[1]ADD STROKES GAME 8 SPLENDIDO '!O$5+2)-R45=0,2,IF(R$10+VLOOKUP($D45,'[1]ADD STROKES GAME 8 SPLENDIDO '!$A$13:$U$58,'[1]ADD STROKES GAME 8 SPLENDIDO '!O$5+2)-R45=1,3,IF(R$10+VLOOKUP($D45,'[1]ADD STROKES GAME 8 SPLENDIDO '!$A$13:$U$58,'[1]ADD STROKES GAME 8 SPLENDIDO '!O$5+2)-R45=2,4,IF(R$10+VLOOKUP($D45,'[1]ADD STROKES GAME 8 SPLENDIDO '!$A$13:$U$58,'[1]ADD STROKES GAME 8 SPLENDIDO '!O$5+2)-R45=3,5,IF(R$10+VLOOKUP($D45,'[1]ADD STROKES GAME 8 SPLENDIDO '!$A$13:$U$58,'[1]ADD STROKES GAME 8 SPLENDIDO '!O$5+2)-R45=4,6,IF(R$10+VLOOKUP($D45,'[1]ADD STROKES GAME 8 SPLENDIDO '!$A$13:$U$58,'[1]ADD STROKES GAME 8 SPLENDIDO '!O$5+2)-R45=5,7,IF(R$10+VLOOKUP($D45,'[1]ADD STROKES GAME 8 SPLENDIDO '!$A$13:$U$58,'[1]ADD STROKES GAME 8 SPLENDIDO '!O$5+2)-R45=-1,1,0)))))))</f>
        <v>6</v>
      </c>
      <c r="S46" s="94">
        <f>IF(S$10+VLOOKUP($D45,'[1]ADD STROKES GAME 8 SPLENDIDO '!$A$13:$U$58,'[1]ADD STROKES GAME 8 SPLENDIDO '!P$5+2)-S45=0,2,IF(S$10+VLOOKUP($D45,'[1]ADD STROKES GAME 8 SPLENDIDO '!$A$13:$U$58,'[1]ADD STROKES GAME 8 SPLENDIDO '!P$5+2)-S45=1,3,IF(S$10+VLOOKUP($D45,'[1]ADD STROKES GAME 8 SPLENDIDO '!$A$13:$U$58,'[1]ADD STROKES GAME 8 SPLENDIDO '!P$5+2)-S45=2,4,IF(S$10+VLOOKUP($D45,'[1]ADD STROKES GAME 8 SPLENDIDO '!$A$13:$U$58,'[1]ADD STROKES GAME 8 SPLENDIDO '!P$5+2)-S45=3,5,IF(S$10+VLOOKUP($D45,'[1]ADD STROKES GAME 8 SPLENDIDO '!$A$13:$U$58,'[1]ADD STROKES GAME 8 SPLENDIDO '!P$5+2)-S45=4,6,IF(S$10+VLOOKUP($D45,'[1]ADD STROKES GAME 8 SPLENDIDO '!$A$13:$U$58,'[1]ADD STROKES GAME 8 SPLENDIDO '!P$5+2)-S45=5,7,IF(S$10+VLOOKUP($D45,'[1]ADD STROKES GAME 8 SPLENDIDO '!$A$13:$U$58,'[1]ADD STROKES GAME 8 SPLENDIDO '!P$5+2)-S45=-1,1,0)))))))</f>
        <v>6</v>
      </c>
      <c r="T46" s="94">
        <f>IF(T$10+VLOOKUP($D45,'[1]ADD STROKES GAME 8 SPLENDIDO '!$A$13:$U$58,'[1]ADD STROKES GAME 8 SPLENDIDO '!Q$5+2)-T45=0,2,IF(T$10+VLOOKUP($D45,'[1]ADD STROKES GAME 8 SPLENDIDO '!$A$13:$U$58,'[1]ADD STROKES GAME 8 SPLENDIDO '!Q$5+2)-T45=1,3,IF(T$10+VLOOKUP($D45,'[1]ADD STROKES GAME 8 SPLENDIDO '!$A$13:$U$58,'[1]ADD STROKES GAME 8 SPLENDIDO '!Q$5+2)-T45=2,4,IF(T$10+VLOOKUP($D45,'[1]ADD STROKES GAME 8 SPLENDIDO '!$A$13:$U$58,'[1]ADD STROKES GAME 8 SPLENDIDO '!Q$5+2)-T45=3,5,IF(T$10+VLOOKUP($D45,'[1]ADD STROKES GAME 8 SPLENDIDO '!$A$13:$U$58,'[1]ADD STROKES GAME 8 SPLENDIDO '!Q$5+2)-T45=4,6,IF(T$10+VLOOKUP($D45,'[1]ADD STROKES GAME 8 SPLENDIDO '!$A$13:$U$58,'[1]ADD STROKES GAME 8 SPLENDIDO '!Q$5+2)-T45=5,7,IF(T$10+VLOOKUP($D45,'[1]ADD STROKES GAME 8 SPLENDIDO '!$A$13:$U$58,'[1]ADD STROKES GAME 8 SPLENDIDO '!Q$5+2)-T45=-1,1,0)))))))</f>
        <v>6</v>
      </c>
      <c r="U46" s="94">
        <f>IF(U$10+VLOOKUP($D45,'[1]ADD STROKES GAME 8 SPLENDIDO '!$A$13:$U$58,'[1]ADD STROKES GAME 8 SPLENDIDO '!R$5+2)-U45=0,2,IF(U$10+VLOOKUP($D45,'[1]ADD STROKES GAME 8 SPLENDIDO '!$A$13:$U$58,'[1]ADD STROKES GAME 8 SPLENDIDO '!R$5+2)-U45=1,3,IF(U$10+VLOOKUP($D45,'[1]ADD STROKES GAME 8 SPLENDIDO '!$A$13:$U$58,'[1]ADD STROKES GAME 8 SPLENDIDO '!R$5+2)-U45=2,4,IF(U$10+VLOOKUP($D45,'[1]ADD STROKES GAME 8 SPLENDIDO '!$A$13:$U$58,'[1]ADD STROKES GAME 8 SPLENDIDO '!R$5+2)-U45=3,5,IF(U$10+VLOOKUP($D45,'[1]ADD STROKES GAME 8 SPLENDIDO '!$A$13:$U$58,'[1]ADD STROKES GAME 8 SPLENDIDO '!R$5+2)-U45=4,6,IF(U$10+VLOOKUP($D45,'[1]ADD STROKES GAME 8 SPLENDIDO '!$A$13:$U$58,'[1]ADD STROKES GAME 8 SPLENDIDO '!R$5+2)-U45=5,7,IF(U$10+VLOOKUP($D45,'[1]ADD STROKES GAME 8 SPLENDIDO '!$A$13:$U$58,'[1]ADD STROKES GAME 8 SPLENDIDO '!R$5+2)-U45=-1,1,0)))))))</f>
        <v>5</v>
      </c>
      <c r="V46" s="94">
        <f>IF(V$10+VLOOKUP($D45,'[1]ADD STROKES GAME 8 SPLENDIDO '!$A$13:$U$58,'[1]ADD STROKES GAME 8 SPLENDIDO '!S$5+2)-V45=0,2,IF(V$10+VLOOKUP($D45,'[1]ADD STROKES GAME 8 SPLENDIDO '!$A$13:$U$58,'[1]ADD STROKES GAME 8 SPLENDIDO '!S$5+2)-V45=1,3,IF(V$10+VLOOKUP($D45,'[1]ADD STROKES GAME 8 SPLENDIDO '!$A$13:$U$58,'[1]ADD STROKES GAME 8 SPLENDIDO '!S$5+2)-V45=2,4,IF(V$10+VLOOKUP($D45,'[1]ADD STROKES GAME 8 SPLENDIDO '!$A$13:$U$58,'[1]ADD STROKES GAME 8 SPLENDIDO '!S$5+2)-V45=3,5,IF(V$10+VLOOKUP($D45,'[1]ADD STROKES GAME 8 SPLENDIDO '!$A$13:$U$58,'[1]ADD STROKES GAME 8 SPLENDIDO '!S$5+2)-V45=4,6,IF(V$10+VLOOKUP($D45,'[1]ADD STROKES GAME 8 SPLENDIDO '!$A$13:$U$58,'[1]ADD STROKES GAME 8 SPLENDIDO '!S$5+2)-V45=5,7,IF(V$10+VLOOKUP($D45,'[1]ADD STROKES GAME 8 SPLENDIDO '!$A$13:$U$58,'[1]ADD STROKES GAME 8 SPLENDIDO '!S$5+2)-V45=-1,1,0)))))))</f>
        <v>6</v>
      </c>
      <c r="W46" s="94">
        <f>IF(W$10+VLOOKUP($D45,'[1]ADD STROKES GAME 8 SPLENDIDO '!$A$13:$U$58,'[1]ADD STROKES GAME 8 SPLENDIDO '!T$5+2)-W45=0,2,IF(W$10+VLOOKUP($D45,'[1]ADD STROKES GAME 8 SPLENDIDO '!$A$13:$U$58,'[1]ADD STROKES GAME 8 SPLENDIDO '!T$5+2)-W45=1,3,IF(W$10+VLOOKUP($D45,'[1]ADD STROKES GAME 8 SPLENDIDO '!$A$13:$U$58,'[1]ADD STROKES GAME 8 SPLENDIDO '!T$5+2)-W45=2,4,IF(W$10+VLOOKUP($D45,'[1]ADD STROKES GAME 8 SPLENDIDO '!$A$13:$U$58,'[1]ADD STROKES GAME 8 SPLENDIDO '!T$5+2)-W45=3,5,IF(W$10+VLOOKUP($D45,'[1]ADD STROKES GAME 8 SPLENDIDO '!$A$13:$U$58,'[1]ADD STROKES GAME 8 SPLENDIDO '!T$5+2)-W45=4,6,IF(W$10+VLOOKUP($D45,'[1]ADD STROKES GAME 8 SPLENDIDO '!$A$13:$U$58,'[1]ADD STROKES GAME 8 SPLENDIDO '!T$5+2)-W45=5,7,IF(W$10+VLOOKUP($D45,'[1]ADD STROKES GAME 8 SPLENDIDO '!$A$13:$U$58,'[1]ADD STROKES GAME 8 SPLENDIDO '!T$5+2)-W45=-1,1,0)))))))</f>
        <v>5</v>
      </c>
      <c r="X46" s="94">
        <f>IF(X$10+VLOOKUP($D45,'[1]ADD STROKES GAME 8 SPLENDIDO '!$A$13:$U$58,'[1]ADD STROKES GAME 8 SPLENDIDO '!U$5+2)-X45=0,2,IF(X$10+VLOOKUP($D45,'[1]ADD STROKES GAME 8 SPLENDIDO '!$A$13:$U$58,'[1]ADD STROKES GAME 8 SPLENDIDO '!U$5+2)-X45=1,3,IF(X$10+VLOOKUP($D45,'[1]ADD STROKES GAME 8 SPLENDIDO '!$A$13:$U$58,'[1]ADD STROKES GAME 8 SPLENDIDO '!U$5+2)-X45=2,4,IF(X$10+VLOOKUP($D45,'[1]ADD STROKES GAME 8 SPLENDIDO '!$A$13:$U$58,'[1]ADD STROKES GAME 8 SPLENDIDO '!U$5+2)-X45=3,5,IF(X$10+VLOOKUP($D45,'[1]ADD STROKES GAME 8 SPLENDIDO '!$A$13:$U$58,'[1]ADD STROKES GAME 8 SPLENDIDO '!U$5+2)-X45=4,6,IF(X$10+VLOOKUP($D45,'[1]ADD STROKES GAME 8 SPLENDIDO '!$A$13:$U$58,'[1]ADD STROKES GAME 8 SPLENDIDO '!U$5+2)-X45=5,7,IF(X$10+VLOOKUP($D45,'[1]ADD STROKES GAME 8 SPLENDIDO '!$A$13:$U$58,'[1]ADD STROKES GAME 8 SPLENDIDO '!U$5+2)-X45=-1,1,0)))))))</f>
        <v>7</v>
      </c>
      <c r="Y46" s="94">
        <f t="shared" si="4"/>
        <v>54</v>
      </c>
      <c r="Z46" s="95">
        <f t="shared" si="2"/>
        <v>108</v>
      </c>
      <c r="AC46" s="91"/>
      <c r="AD46" s="19"/>
      <c r="AE46" s="19"/>
      <c r="AF46" s="19"/>
      <c r="AG46" s="19"/>
      <c r="AH46" s="19"/>
      <c r="AI46" s="19"/>
      <c r="AJ46" s="19"/>
      <c r="AK46" s="19"/>
    </row>
    <row r="47" spans="1:37" ht="15.75" x14ac:dyDescent="0.25">
      <c r="A47" s="2"/>
      <c r="B47" s="26"/>
      <c r="C47" s="88"/>
      <c r="D47" s="27"/>
      <c r="E47" s="89" t="s">
        <v>163</v>
      </c>
      <c r="F47" s="90"/>
      <c r="G47" s="90"/>
      <c r="H47" s="90"/>
      <c r="I47" s="90"/>
      <c r="J47" s="90"/>
      <c r="K47" s="90"/>
      <c r="L47" s="90"/>
      <c r="M47" s="90"/>
      <c r="N47" s="90"/>
      <c r="O47" s="58">
        <f t="shared" si="3"/>
        <v>0</v>
      </c>
      <c r="P47" s="90"/>
      <c r="Q47" s="90"/>
      <c r="R47" s="90"/>
      <c r="S47" s="90"/>
      <c r="T47" s="90"/>
      <c r="U47" s="90"/>
      <c r="V47" s="90"/>
      <c r="W47" s="90"/>
      <c r="X47" s="90"/>
      <c r="Y47" s="58">
        <f t="shared" si="4"/>
        <v>0</v>
      </c>
      <c r="Z47" s="59">
        <f t="shared" si="2"/>
        <v>0</v>
      </c>
      <c r="AC47" s="91"/>
      <c r="AD47" s="19"/>
      <c r="AE47" s="19"/>
      <c r="AF47" s="19"/>
      <c r="AG47" s="19"/>
      <c r="AH47" s="19"/>
      <c r="AI47" s="19"/>
      <c r="AJ47" s="19"/>
      <c r="AK47" s="19"/>
    </row>
    <row r="48" spans="1:37" ht="15.75" x14ac:dyDescent="0.25">
      <c r="A48" s="92"/>
      <c r="B48" s="93"/>
      <c r="C48" s="93"/>
      <c r="D48" s="28"/>
      <c r="E48" s="94" t="s">
        <v>164</v>
      </c>
      <c r="F48" s="94">
        <f>IF(F$10+VLOOKUP($D47,'[1]ADD STROKES GAME 8 SPLENDIDO '!$A$13:$U$58,'[1]ADD STROKES GAME 8 SPLENDIDO '!C$5+2)-F47=0,2,IF(F$10+VLOOKUP($D47,'[1]ADD STROKES GAME 8 SPLENDIDO '!$A$13:$U$58,'[1]ADD STROKES GAME 8 SPLENDIDO '!C$5+2)-F47=1,3,IF(F$10+VLOOKUP($D47,'[1]ADD STROKES GAME 8 SPLENDIDO '!$A$13:$U$58,'[1]ADD STROKES GAME 8 SPLENDIDO '!C$5+2)-F47=2,4,IF(F$10+VLOOKUP($D47,'[1]ADD STROKES GAME 8 SPLENDIDO '!$A$13:$U$58,'[1]ADD STROKES GAME 8 SPLENDIDO '!C$5+2)-F47=3,5,IF(F$10+VLOOKUP($D47,'[1]ADD STROKES GAME 8 SPLENDIDO '!$A$13:$U$58,'[1]ADD STROKES GAME 8 SPLENDIDO '!C$5+2)-F47=4,6,IF(F$10+VLOOKUP($D47,'[1]ADD STROKES GAME 8 SPLENDIDO '!$A$13:$U$58,'[1]ADD STROKES GAME 8 SPLENDIDO '!C$5+2)-F47=5,7,IF(F$10+VLOOKUP($D47,'[1]ADD STROKES GAME 8 SPLENDIDO '!$A$13:$U$58,'[1]ADD STROKES GAME 8 SPLENDIDO '!C$5+2)-F47=-1,1,0)))))))</f>
        <v>7</v>
      </c>
      <c r="G48" s="94">
        <f>IF(G$10+VLOOKUP($D47,'[1]ADD STROKES GAME 8 SPLENDIDO '!$A$13:$U$58,'[1]ADD STROKES GAME 8 SPLENDIDO '!D$5+2)-G47=0,2,IF(G$10+VLOOKUP($D47,'[1]ADD STROKES GAME 8 SPLENDIDO '!$A$13:$U$58,'[1]ADD STROKES GAME 8 SPLENDIDO '!D$5+2)-G47=1,3,IF(G$10+VLOOKUP($D47,'[1]ADD STROKES GAME 8 SPLENDIDO '!$A$13:$U$58,'[1]ADD STROKES GAME 8 SPLENDIDO '!D$5+2)-G47=2,4,IF(G$10+VLOOKUP($D47,'[1]ADD STROKES GAME 8 SPLENDIDO '!$A$13:$U$58,'[1]ADD STROKES GAME 8 SPLENDIDO '!D$5+2)-G47=3,5,IF(G$10+VLOOKUP($D47,'[1]ADD STROKES GAME 8 SPLENDIDO '!$A$13:$U$58,'[1]ADD STROKES GAME 8 SPLENDIDO '!D$5+2)-G47=4,6,IF(G$10+VLOOKUP($D47,'[1]ADD STROKES GAME 8 SPLENDIDO '!$A$13:$U$58,'[1]ADD STROKES GAME 8 SPLENDIDO '!D$5+2)-G47=5,7,IF(G$10+VLOOKUP($D47,'[1]ADD STROKES GAME 8 SPLENDIDO '!$A$13:$U$58,'[1]ADD STROKES GAME 8 SPLENDIDO '!D$5+2)-G47=-1,1,0)))))))</f>
        <v>7</v>
      </c>
      <c r="H48" s="94">
        <f>IF(H$10+VLOOKUP($D47,'[1]ADD STROKES GAME 8 SPLENDIDO '!$A$13:$U$58,'[1]ADD STROKES GAME 8 SPLENDIDO '!E$5+2)-H47=0,2,IF(H$10+VLOOKUP($D47,'[1]ADD STROKES GAME 8 SPLENDIDO '!$A$13:$U$58,'[1]ADD STROKES GAME 8 SPLENDIDO '!E$5+2)-H47=1,3,IF(H$10+VLOOKUP($D47,'[1]ADD STROKES GAME 8 SPLENDIDO '!$A$13:$U$58,'[1]ADD STROKES GAME 8 SPLENDIDO '!E$5+2)-H47=2,4,IF(H$10+VLOOKUP($D47,'[1]ADD STROKES GAME 8 SPLENDIDO '!$A$13:$U$58,'[1]ADD STROKES GAME 8 SPLENDIDO '!E$5+2)-H47=3,5,IF(H$10+VLOOKUP($D47,'[1]ADD STROKES GAME 8 SPLENDIDO '!$A$13:$U$58,'[1]ADD STROKES GAME 8 SPLENDIDO '!E$5+2)-H47=4,6,IF(H$10+VLOOKUP($D47,'[1]ADD STROKES GAME 8 SPLENDIDO '!$A$13:$U$58,'[1]ADD STROKES GAME 8 SPLENDIDO '!E$5+2)-H47=5,7,IF(H$10+VLOOKUP($D47,'[1]ADD STROKES GAME 8 SPLENDIDO '!$A$13:$U$58,'[1]ADD STROKES GAME 8 SPLENDIDO '!E$5+2)-H47=-1,1,0)))))))</f>
        <v>5</v>
      </c>
      <c r="I48" s="94">
        <f>IF(I$10+VLOOKUP($D47,'[1]ADD STROKES GAME 8 SPLENDIDO '!$A$13:$U$58,'[1]ADD STROKES GAME 8 SPLENDIDO '!F$5+2)-I47=0,2,IF(I$10+VLOOKUP($D47,'[1]ADD STROKES GAME 8 SPLENDIDO '!$A$13:$U$58,'[1]ADD STROKES GAME 8 SPLENDIDO '!F$5+2)-I47=1,3,IF(I$10+VLOOKUP($D47,'[1]ADD STROKES GAME 8 SPLENDIDO '!$A$13:$U$58,'[1]ADD STROKES GAME 8 SPLENDIDO '!F$5+2)-I47=2,4,IF(I$10+VLOOKUP($D47,'[1]ADD STROKES GAME 8 SPLENDIDO '!$A$13:$U$58,'[1]ADD STROKES GAME 8 SPLENDIDO '!F$5+2)-I47=3,5,IF(I$10+VLOOKUP($D47,'[1]ADD STROKES GAME 8 SPLENDIDO '!$A$13:$U$58,'[1]ADD STROKES GAME 8 SPLENDIDO '!F$5+2)-I47=4,6,IF(I$10+VLOOKUP($D47,'[1]ADD STROKES GAME 8 SPLENDIDO '!$A$13:$U$58,'[1]ADD STROKES GAME 8 SPLENDIDO '!F$5+2)-I47=5,7,IF(I$10+VLOOKUP($D47,'[1]ADD STROKES GAME 8 SPLENDIDO '!$A$13:$U$58,'[1]ADD STROKES GAME 8 SPLENDIDO '!F$5+2)-I47=-1,1,0)))))))</f>
        <v>6</v>
      </c>
      <c r="J48" s="94">
        <f>IF(J$10+VLOOKUP($D47,'[1]ADD STROKES GAME 8 SPLENDIDO '!$A$13:$U$58,'[1]ADD STROKES GAME 8 SPLENDIDO '!G$5+2)-J47=0,2,IF(J$10+VLOOKUP($D47,'[1]ADD STROKES GAME 8 SPLENDIDO '!$A$13:$U$58,'[1]ADD STROKES GAME 8 SPLENDIDO '!G$5+2)-J47=1,3,IF(J$10+VLOOKUP($D47,'[1]ADD STROKES GAME 8 SPLENDIDO '!$A$13:$U$58,'[1]ADD STROKES GAME 8 SPLENDIDO '!G$5+2)-J47=2,4,IF(J$10+VLOOKUP($D47,'[1]ADD STROKES GAME 8 SPLENDIDO '!$A$13:$U$58,'[1]ADD STROKES GAME 8 SPLENDIDO '!G$5+2)-J47=3,5,IF(J$10+VLOOKUP($D47,'[1]ADD STROKES GAME 8 SPLENDIDO '!$A$13:$U$58,'[1]ADD STROKES GAME 8 SPLENDIDO '!G$5+2)-J47=4,6,IF(J$10+VLOOKUP($D47,'[1]ADD STROKES GAME 8 SPLENDIDO '!$A$13:$U$58,'[1]ADD STROKES GAME 8 SPLENDIDO '!G$5+2)-J47=5,7,IF(J$10+VLOOKUP($D47,'[1]ADD STROKES GAME 8 SPLENDIDO '!$A$13:$U$58,'[1]ADD STROKES GAME 8 SPLENDIDO '!G$5+2)-J47=-1,1,0)))))))</f>
        <v>6</v>
      </c>
      <c r="K48" s="94">
        <f>IF(K$10+VLOOKUP($D47,'[1]ADD STROKES GAME 8 SPLENDIDO '!$A$13:$U$58,'[1]ADD STROKES GAME 8 SPLENDIDO '!H$5+2)-K47=0,2,IF(K$10+VLOOKUP($D47,'[1]ADD STROKES GAME 8 SPLENDIDO '!$A$13:$U$58,'[1]ADD STROKES GAME 8 SPLENDIDO '!H$5+2)-K47=1,3,IF(K$10+VLOOKUP($D47,'[1]ADD STROKES GAME 8 SPLENDIDO '!$A$13:$U$58,'[1]ADD STROKES GAME 8 SPLENDIDO '!H$5+2)-K47=2,4,IF(K$10+VLOOKUP($D47,'[1]ADD STROKES GAME 8 SPLENDIDO '!$A$13:$U$58,'[1]ADD STROKES GAME 8 SPLENDIDO '!H$5+2)-K47=3,5,IF(K$10+VLOOKUP($D47,'[1]ADD STROKES GAME 8 SPLENDIDO '!$A$13:$U$58,'[1]ADD STROKES GAME 8 SPLENDIDO '!H$5+2)-K47=4,6,IF(K$10+VLOOKUP($D47,'[1]ADD STROKES GAME 8 SPLENDIDO '!$A$13:$U$58,'[1]ADD STROKES GAME 8 SPLENDIDO '!H$5+2)-K47=5,7,IF(K$10+VLOOKUP($D47,'[1]ADD STROKES GAME 8 SPLENDIDO '!$A$13:$U$58,'[1]ADD STROKES GAME 8 SPLENDIDO '!H$5+2)-K47=-1,1,0)))))))</f>
        <v>6</v>
      </c>
      <c r="L48" s="94">
        <f>IF(L$10+VLOOKUP($D47,'[1]ADD STROKES GAME 8 SPLENDIDO '!$A$13:$U$58,'[1]ADD STROKES GAME 8 SPLENDIDO '!I$5+2)-L47=0,2,IF(L$10+VLOOKUP($D47,'[1]ADD STROKES GAME 8 SPLENDIDO '!$A$13:$U$58,'[1]ADD STROKES GAME 8 SPLENDIDO '!I$5+2)-L47=1,3,IF(L$10+VLOOKUP($D47,'[1]ADD STROKES GAME 8 SPLENDIDO '!$A$13:$U$58,'[1]ADD STROKES GAME 8 SPLENDIDO '!I$5+2)-L47=2,4,IF(L$10+VLOOKUP($D47,'[1]ADD STROKES GAME 8 SPLENDIDO '!$A$13:$U$58,'[1]ADD STROKES GAME 8 SPLENDIDO '!I$5+2)-L47=3,5,IF(L$10+VLOOKUP($D47,'[1]ADD STROKES GAME 8 SPLENDIDO '!$A$13:$U$58,'[1]ADD STROKES GAME 8 SPLENDIDO '!I$5+2)-L47=4,6,IF(L$10+VLOOKUP($D47,'[1]ADD STROKES GAME 8 SPLENDIDO '!$A$13:$U$58,'[1]ADD STROKES GAME 8 SPLENDIDO '!I$5+2)-L47=5,7,IF(L$10+VLOOKUP($D47,'[1]ADD STROKES GAME 8 SPLENDIDO '!$A$13:$U$58,'[1]ADD STROKES GAME 8 SPLENDIDO '!I$5+2)-L47=-1,1,0)))))))</f>
        <v>6</v>
      </c>
      <c r="M48" s="94">
        <f>IF(M$10+VLOOKUP($D47,'[1]ADD STROKES GAME 8 SPLENDIDO '!$A$13:$U$58,'[1]ADD STROKES GAME 8 SPLENDIDO '!J$5+2)-M47=0,2,IF(M$10+VLOOKUP($D47,'[1]ADD STROKES GAME 8 SPLENDIDO '!$A$13:$U$58,'[1]ADD STROKES GAME 8 SPLENDIDO '!J$5+2)-M47=1,3,IF(M$10+VLOOKUP($D47,'[1]ADD STROKES GAME 8 SPLENDIDO '!$A$13:$U$58,'[1]ADD STROKES GAME 8 SPLENDIDO '!J$5+2)-M47=2,4,IF(M$10+VLOOKUP($D47,'[1]ADD STROKES GAME 8 SPLENDIDO '!$A$13:$U$58,'[1]ADD STROKES GAME 8 SPLENDIDO '!J$5+2)-M47=3,5,IF(M$10+VLOOKUP($D47,'[1]ADD STROKES GAME 8 SPLENDIDO '!$A$13:$U$58,'[1]ADD STROKES GAME 8 SPLENDIDO '!J$5+2)-M47=4,6,IF(M$10+VLOOKUP($D47,'[1]ADD STROKES GAME 8 SPLENDIDO '!$A$13:$U$58,'[1]ADD STROKES GAME 8 SPLENDIDO '!J$5+2)-M47=5,7,IF(M$10+VLOOKUP($D47,'[1]ADD STROKES GAME 8 SPLENDIDO '!$A$13:$U$58,'[1]ADD STROKES GAME 8 SPLENDIDO '!J$5+2)-M47=-1,1,0)))))))</f>
        <v>5</v>
      </c>
      <c r="N48" s="94">
        <f>IF(N$10+VLOOKUP($D47,'[1]ADD STROKES GAME 8 SPLENDIDO '!$A$13:$U$58,'[1]ADD STROKES GAME 8 SPLENDIDO '!K$5+2)-N47=0,2,IF(N$10+VLOOKUP($D47,'[1]ADD STROKES GAME 8 SPLENDIDO '!$A$13:$U$58,'[1]ADD STROKES GAME 8 SPLENDIDO '!K$5+2)-N47=1,3,IF(N$10+VLOOKUP($D47,'[1]ADD STROKES GAME 8 SPLENDIDO '!$A$13:$U$58,'[1]ADD STROKES GAME 8 SPLENDIDO '!K$5+2)-N47=2,4,IF(N$10+VLOOKUP($D47,'[1]ADD STROKES GAME 8 SPLENDIDO '!$A$13:$U$58,'[1]ADD STROKES GAME 8 SPLENDIDO '!K$5+2)-N47=3,5,IF(N$10+VLOOKUP($D47,'[1]ADD STROKES GAME 8 SPLENDIDO '!$A$13:$U$58,'[1]ADD STROKES GAME 8 SPLENDIDO '!K$5+2)-N47=4,6,IF(N$10+VLOOKUP($D47,'[1]ADD STROKES GAME 8 SPLENDIDO '!$A$13:$U$58,'[1]ADD STROKES GAME 8 SPLENDIDO '!K$5+2)-N47=5,7,IF(N$10+VLOOKUP($D47,'[1]ADD STROKES GAME 8 SPLENDIDO '!$A$13:$U$58,'[1]ADD STROKES GAME 8 SPLENDIDO '!K$5+2)-N47=-1,1,0)))))))</f>
        <v>6</v>
      </c>
      <c r="O48" s="94">
        <f t="shared" si="3"/>
        <v>54</v>
      </c>
      <c r="P48" s="94">
        <f>IF(P$10+VLOOKUP($D47,'[1]ADD STROKES GAME 8 SPLENDIDO '!$A$13:$U$58,'[1]ADD STROKES GAME 8 SPLENDIDO '!M$5+2)-P47=0,2,IF(P$10+VLOOKUP($D47,'[1]ADD STROKES GAME 8 SPLENDIDO '!$A$13:$U$58,'[1]ADD STROKES GAME 8 SPLENDIDO '!M$5+2)-P47=1,3,IF(P$10+VLOOKUP($D47,'[1]ADD STROKES GAME 8 SPLENDIDO '!$A$13:$U$58,'[1]ADD STROKES GAME 8 SPLENDIDO '!M$5+2)-P47=2,4,IF(P$10+VLOOKUP($D47,'[1]ADD STROKES GAME 8 SPLENDIDO '!$A$13:$U$58,'[1]ADD STROKES GAME 8 SPLENDIDO '!M$5+2)-P47=3,5,IF(P$10+VLOOKUP($D47,'[1]ADD STROKES GAME 8 SPLENDIDO '!$A$13:$U$58,'[1]ADD STROKES GAME 8 SPLENDIDO '!M$5+2)-P47=4,6,IF(P$10+VLOOKUP($D47,'[1]ADD STROKES GAME 8 SPLENDIDO '!$A$13:$U$58,'[1]ADD STROKES GAME 8 SPLENDIDO '!M$5+2)-P47=5,7,IF(P$10+VLOOKUP($D47,'[1]ADD STROKES GAME 8 SPLENDIDO '!$A$13:$U$58,'[1]ADD STROKES GAME 8 SPLENDIDO '!M$5+2)-P47=-1,1,0)))))))</f>
        <v>6</v>
      </c>
      <c r="Q48" s="94">
        <f>IF(Q$10+VLOOKUP($D47,'[1]ADD STROKES GAME 8 SPLENDIDO '!$A$13:$U$58,'[1]ADD STROKES GAME 8 SPLENDIDO '!N$5+2)-Q47=0,2,IF(Q$10+VLOOKUP($D47,'[1]ADD STROKES GAME 8 SPLENDIDO '!$A$13:$U$58,'[1]ADD STROKES GAME 8 SPLENDIDO '!N$5+2)-Q47=1,3,IF(Q$10+VLOOKUP($D47,'[1]ADD STROKES GAME 8 SPLENDIDO '!$A$13:$U$58,'[1]ADD STROKES GAME 8 SPLENDIDO '!N$5+2)-Q47=2,4,IF(Q$10+VLOOKUP($D47,'[1]ADD STROKES GAME 8 SPLENDIDO '!$A$13:$U$58,'[1]ADD STROKES GAME 8 SPLENDIDO '!N$5+2)-Q47=3,5,IF(Q$10+VLOOKUP($D47,'[1]ADD STROKES GAME 8 SPLENDIDO '!$A$13:$U$58,'[1]ADD STROKES GAME 8 SPLENDIDO '!N$5+2)-Q47=4,6,IF(Q$10+VLOOKUP($D47,'[1]ADD STROKES GAME 8 SPLENDIDO '!$A$13:$U$58,'[1]ADD STROKES GAME 8 SPLENDIDO '!N$5+2)-Q47=5,7,IF(Q$10+VLOOKUP($D47,'[1]ADD STROKES GAME 8 SPLENDIDO '!$A$13:$U$58,'[1]ADD STROKES GAME 8 SPLENDIDO '!N$5+2)-Q47=-1,1,0)))))))</f>
        <v>7</v>
      </c>
      <c r="R48" s="94">
        <f>IF(R$10+VLOOKUP($D47,'[1]ADD STROKES GAME 8 SPLENDIDO '!$A$13:$U$58,'[1]ADD STROKES GAME 8 SPLENDIDO '!O$5+2)-R47=0,2,IF(R$10+VLOOKUP($D47,'[1]ADD STROKES GAME 8 SPLENDIDO '!$A$13:$U$58,'[1]ADD STROKES GAME 8 SPLENDIDO '!O$5+2)-R47=1,3,IF(R$10+VLOOKUP($D47,'[1]ADD STROKES GAME 8 SPLENDIDO '!$A$13:$U$58,'[1]ADD STROKES GAME 8 SPLENDIDO '!O$5+2)-R47=2,4,IF(R$10+VLOOKUP($D47,'[1]ADD STROKES GAME 8 SPLENDIDO '!$A$13:$U$58,'[1]ADD STROKES GAME 8 SPLENDIDO '!O$5+2)-R47=3,5,IF(R$10+VLOOKUP($D47,'[1]ADD STROKES GAME 8 SPLENDIDO '!$A$13:$U$58,'[1]ADD STROKES GAME 8 SPLENDIDO '!O$5+2)-R47=4,6,IF(R$10+VLOOKUP($D47,'[1]ADD STROKES GAME 8 SPLENDIDO '!$A$13:$U$58,'[1]ADD STROKES GAME 8 SPLENDIDO '!O$5+2)-R47=5,7,IF(R$10+VLOOKUP($D47,'[1]ADD STROKES GAME 8 SPLENDIDO '!$A$13:$U$58,'[1]ADD STROKES GAME 8 SPLENDIDO '!O$5+2)-R47=-1,1,0)))))))</f>
        <v>6</v>
      </c>
      <c r="S48" s="94">
        <f>IF(S$10+VLOOKUP($D47,'[1]ADD STROKES GAME 8 SPLENDIDO '!$A$13:$U$58,'[1]ADD STROKES GAME 8 SPLENDIDO '!P$5+2)-S47=0,2,IF(S$10+VLOOKUP($D47,'[1]ADD STROKES GAME 8 SPLENDIDO '!$A$13:$U$58,'[1]ADD STROKES GAME 8 SPLENDIDO '!P$5+2)-S47=1,3,IF(S$10+VLOOKUP($D47,'[1]ADD STROKES GAME 8 SPLENDIDO '!$A$13:$U$58,'[1]ADD STROKES GAME 8 SPLENDIDO '!P$5+2)-S47=2,4,IF(S$10+VLOOKUP($D47,'[1]ADD STROKES GAME 8 SPLENDIDO '!$A$13:$U$58,'[1]ADD STROKES GAME 8 SPLENDIDO '!P$5+2)-S47=3,5,IF(S$10+VLOOKUP($D47,'[1]ADD STROKES GAME 8 SPLENDIDO '!$A$13:$U$58,'[1]ADD STROKES GAME 8 SPLENDIDO '!P$5+2)-S47=4,6,IF(S$10+VLOOKUP($D47,'[1]ADD STROKES GAME 8 SPLENDIDO '!$A$13:$U$58,'[1]ADD STROKES GAME 8 SPLENDIDO '!P$5+2)-S47=5,7,IF(S$10+VLOOKUP($D47,'[1]ADD STROKES GAME 8 SPLENDIDO '!$A$13:$U$58,'[1]ADD STROKES GAME 8 SPLENDIDO '!P$5+2)-S47=-1,1,0)))))))</f>
        <v>6</v>
      </c>
      <c r="T48" s="94">
        <f>IF(T$10+VLOOKUP($D47,'[1]ADD STROKES GAME 8 SPLENDIDO '!$A$13:$U$58,'[1]ADD STROKES GAME 8 SPLENDIDO '!Q$5+2)-T47=0,2,IF(T$10+VLOOKUP($D47,'[1]ADD STROKES GAME 8 SPLENDIDO '!$A$13:$U$58,'[1]ADD STROKES GAME 8 SPLENDIDO '!Q$5+2)-T47=1,3,IF(T$10+VLOOKUP($D47,'[1]ADD STROKES GAME 8 SPLENDIDO '!$A$13:$U$58,'[1]ADD STROKES GAME 8 SPLENDIDO '!Q$5+2)-T47=2,4,IF(T$10+VLOOKUP($D47,'[1]ADD STROKES GAME 8 SPLENDIDO '!$A$13:$U$58,'[1]ADD STROKES GAME 8 SPLENDIDO '!Q$5+2)-T47=3,5,IF(T$10+VLOOKUP($D47,'[1]ADD STROKES GAME 8 SPLENDIDO '!$A$13:$U$58,'[1]ADD STROKES GAME 8 SPLENDIDO '!Q$5+2)-T47=4,6,IF(T$10+VLOOKUP($D47,'[1]ADD STROKES GAME 8 SPLENDIDO '!$A$13:$U$58,'[1]ADD STROKES GAME 8 SPLENDIDO '!Q$5+2)-T47=5,7,IF(T$10+VLOOKUP($D47,'[1]ADD STROKES GAME 8 SPLENDIDO '!$A$13:$U$58,'[1]ADD STROKES GAME 8 SPLENDIDO '!Q$5+2)-T47=-1,1,0)))))))</f>
        <v>6</v>
      </c>
      <c r="U48" s="94">
        <f>IF(U$10+VLOOKUP($D47,'[1]ADD STROKES GAME 8 SPLENDIDO '!$A$13:$U$58,'[1]ADD STROKES GAME 8 SPLENDIDO '!R$5+2)-U47=0,2,IF(U$10+VLOOKUP($D47,'[1]ADD STROKES GAME 8 SPLENDIDO '!$A$13:$U$58,'[1]ADD STROKES GAME 8 SPLENDIDO '!R$5+2)-U47=1,3,IF(U$10+VLOOKUP($D47,'[1]ADD STROKES GAME 8 SPLENDIDO '!$A$13:$U$58,'[1]ADD STROKES GAME 8 SPLENDIDO '!R$5+2)-U47=2,4,IF(U$10+VLOOKUP($D47,'[1]ADD STROKES GAME 8 SPLENDIDO '!$A$13:$U$58,'[1]ADD STROKES GAME 8 SPLENDIDO '!R$5+2)-U47=3,5,IF(U$10+VLOOKUP($D47,'[1]ADD STROKES GAME 8 SPLENDIDO '!$A$13:$U$58,'[1]ADD STROKES GAME 8 SPLENDIDO '!R$5+2)-U47=4,6,IF(U$10+VLOOKUP($D47,'[1]ADD STROKES GAME 8 SPLENDIDO '!$A$13:$U$58,'[1]ADD STROKES GAME 8 SPLENDIDO '!R$5+2)-U47=5,7,IF(U$10+VLOOKUP($D47,'[1]ADD STROKES GAME 8 SPLENDIDO '!$A$13:$U$58,'[1]ADD STROKES GAME 8 SPLENDIDO '!R$5+2)-U47=-1,1,0)))))))</f>
        <v>5</v>
      </c>
      <c r="V48" s="94">
        <f>IF(V$10+VLOOKUP($D47,'[1]ADD STROKES GAME 8 SPLENDIDO '!$A$13:$U$58,'[1]ADD STROKES GAME 8 SPLENDIDO '!S$5+2)-V47=0,2,IF(V$10+VLOOKUP($D47,'[1]ADD STROKES GAME 8 SPLENDIDO '!$A$13:$U$58,'[1]ADD STROKES GAME 8 SPLENDIDO '!S$5+2)-V47=1,3,IF(V$10+VLOOKUP($D47,'[1]ADD STROKES GAME 8 SPLENDIDO '!$A$13:$U$58,'[1]ADD STROKES GAME 8 SPLENDIDO '!S$5+2)-V47=2,4,IF(V$10+VLOOKUP($D47,'[1]ADD STROKES GAME 8 SPLENDIDO '!$A$13:$U$58,'[1]ADD STROKES GAME 8 SPLENDIDO '!S$5+2)-V47=3,5,IF(V$10+VLOOKUP($D47,'[1]ADD STROKES GAME 8 SPLENDIDO '!$A$13:$U$58,'[1]ADD STROKES GAME 8 SPLENDIDO '!S$5+2)-V47=4,6,IF(V$10+VLOOKUP($D47,'[1]ADD STROKES GAME 8 SPLENDIDO '!$A$13:$U$58,'[1]ADD STROKES GAME 8 SPLENDIDO '!S$5+2)-V47=5,7,IF(V$10+VLOOKUP($D47,'[1]ADD STROKES GAME 8 SPLENDIDO '!$A$13:$U$58,'[1]ADD STROKES GAME 8 SPLENDIDO '!S$5+2)-V47=-1,1,0)))))))</f>
        <v>6</v>
      </c>
      <c r="W48" s="94">
        <f>IF(W$10+VLOOKUP($D47,'[1]ADD STROKES GAME 8 SPLENDIDO '!$A$13:$U$58,'[1]ADD STROKES GAME 8 SPLENDIDO '!T$5+2)-W47=0,2,IF(W$10+VLOOKUP($D47,'[1]ADD STROKES GAME 8 SPLENDIDO '!$A$13:$U$58,'[1]ADD STROKES GAME 8 SPLENDIDO '!T$5+2)-W47=1,3,IF(W$10+VLOOKUP($D47,'[1]ADD STROKES GAME 8 SPLENDIDO '!$A$13:$U$58,'[1]ADD STROKES GAME 8 SPLENDIDO '!T$5+2)-W47=2,4,IF(W$10+VLOOKUP($D47,'[1]ADD STROKES GAME 8 SPLENDIDO '!$A$13:$U$58,'[1]ADD STROKES GAME 8 SPLENDIDO '!T$5+2)-W47=3,5,IF(W$10+VLOOKUP($D47,'[1]ADD STROKES GAME 8 SPLENDIDO '!$A$13:$U$58,'[1]ADD STROKES GAME 8 SPLENDIDO '!T$5+2)-W47=4,6,IF(W$10+VLOOKUP($D47,'[1]ADD STROKES GAME 8 SPLENDIDO '!$A$13:$U$58,'[1]ADD STROKES GAME 8 SPLENDIDO '!T$5+2)-W47=5,7,IF(W$10+VLOOKUP($D47,'[1]ADD STROKES GAME 8 SPLENDIDO '!$A$13:$U$58,'[1]ADD STROKES GAME 8 SPLENDIDO '!T$5+2)-W47=-1,1,0)))))))</f>
        <v>5</v>
      </c>
      <c r="X48" s="94">
        <f>IF(X$10+VLOOKUP($D47,'[1]ADD STROKES GAME 8 SPLENDIDO '!$A$13:$U$58,'[1]ADD STROKES GAME 8 SPLENDIDO '!U$5+2)-X47=0,2,IF(X$10+VLOOKUP($D47,'[1]ADD STROKES GAME 8 SPLENDIDO '!$A$13:$U$58,'[1]ADD STROKES GAME 8 SPLENDIDO '!U$5+2)-X47=1,3,IF(X$10+VLOOKUP($D47,'[1]ADD STROKES GAME 8 SPLENDIDO '!$A$13:$U$58,'[1]ADD STROKES GAME 8 SPLENDIDO '!U$5+2)-X47=2,4,IF(X$10+VLOOKUP($D47,'[1]ADD STROKES GAME 8 SPLENDIDO '!$A$13:$U$58,'[1]ADD STROKES GAME 8 SPLENDIDO '!U$5+2)-X47=3,5,IF(X$10+VLOOKUP($D47,'[1]ADD STROKES GAME 8 SPLENDIDO '!$A$13:$U$58,'[1]ADD STROKES GAME 8 SPLENDIDO '!U$5+2)-X47=4,6,IF(X$10+VLOOKUP($D47,'[1]ADD STROKES GAME 8 SPLENDIDO '!$A$13:$U$58,'[1]ADD STROKES GAME 8 SPLENDIDO '!U$5+2)-X47=5,7,IF(X$10+VLOOKUP($D47,'[1]ADD STROKES GAME 8 SPLENDIDO '!$A$13:$U$58,'[1]ADD STROKES GAME 8 SPLENDIDO '!U$5+2)-X47=-1,1,0)))))))</f>
        <v>7</v>
      </c>
      <c r="Y48" s="94">
        <f t="shared" si="4"/>
        <v>54</v>
      </c>
      <c r="Z48" s="95">
        <f t="shared" si="2"/>
        <v>108</v>
      </c>
      <c r="AA48" s="96"/>
      <c r="AC48" s="91"/>
      <c r="AD48" s="19"/>
      <c r="AE48" s="19"/>
      <c r="AF48" s="19"/>
      <c r="AG48" s="19"/>
      <c r="AH48" s="19"/>
      <c r="AI48" s="19"/>
      <c r="AJ48" s="19"/>
      <c r="AK48" s="19"/>
    </row>
    <row r="49" spans="1:37" ht="15.75" x14ac:dyDescent="0.25">
      <c r="A49" s="2"/>
      <c r="B49" s="26"/>
      <c r="C49" s="88"/>
      <c r="D49" s="27"/>
      <c r="E49" s="89" t="s">
        <v>163</v>
      </c>
      <c r="F49" s="90"/>
      <c r="G49" s="90"/>
      <c r="H49" s="90"/>
      <c r="I49" s="90"/>
      <c r="J49" s="90"/>
      <c r="K49" s="90"/>
      <c r="L49" s="90"/>
      <c r="M49" s="90"/>
      <c r="N49" s="90"/>
      <c r="O49" s="58">
        <f t="shared" si="3"/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58">
        <f t="shared" si="4"/>
        <v>0</v>
      </c>
      <c r="Z49" s="97">
        <f t="shared" si="2"/>
        <v>0</v>
      </c>
      <c r="AC49" s="91"/>
      <c r="AD49" s="19"/>
      <c r="AE49" s="19"/>
      <c r="AF49" s="19"/>
      <c r="AG49" s="19"/>
      <c r="AH49" s="19"/>
      <c r="AI49" s="19"/>
      <c r="AJ49" s="19"/>
      <c r="AK49" s="19"/>
    </row>
    <row r="50" spans="1:37" ht="15.75" x14ac:dyDescent="0.25">
      <c r="A50" s="92"/>
      <c r="B50" s="93"/>
      <c r="C50" s="93"/>
      <c r="D50" s="28"/>
      <c r="E50" s="94" t="s">
        <v>164</v>
      </c>
      <c r="F50" s="94">
        <f>IF(F$10+VLOOKUP($D49,'[1]ADD STROKES GAME 8 SPLENDIDO '!$A$13:$U$58,'[1]ADD STROKES GAME 8 SPLENDIDO '!C$5+2)-F49=0,2,IF(F$10+VLOOKUP($D49,'[1]ADD STROKES GAME 8 SPLENDIDO '!$A$13:$U$58,'[1]ADD STROKES GAME 8 SPLENDIDO '!C$5+2)-F49=1,3,IF(F$10+VLOOKUP($D49,'[1]ADD STROKES GAME 8 SPLENDIDO '!$A$13:$U$58,'[1]ADD STROKES GAME 8 SPLENDIDO '!C$5+2)-F49=2,4,IF(F$10+VLOOKUP($D49,'[1]ADD STROKES GAME 8 SPLENDIDO '!$A$13:$U$58,'[1]ADD STROKES GAME 8 SPLENDIDO '!C$5+2)-F49=3,5,IF(F$10+VLOOKUP($D49,'[1]ADD STROKES GAME 8 SPLENDIDO '!$A$13:$U$58,'[1]ADD STROKES GAME 8 SPLENDIDO '!C$5+2)-F49=4,6,IF(F$10+VLOOKUP($D49,'[1]ADD STROKES GAME 8 SPLENDIDO '!$A$13:$U$58,'[1]ADD STROKES GAME 8 SPLENDIDO '!C$5+2)-F49=5,7,IF(F$10+VLOOKUP($D49,'[1]ADD STROKES GAME 8 SPLENDIDO '!$A$13:$U$58,'[1]ADD STROKES GAME 8 SPLENDIDO '!C$5+2)-F49=-1,1,0)))))))</f>
        <v>7</v>
      </c>
      <c r="G50" s="94">
        <f>IF(G$10+VLOOKUP($D49,'[1]ADD STROKES GAME 8 SPLENDIDO '!$A$13:$U$58,'[1]ADD STROKES GAME 8 SPLENDIDO '!D$5+2)-G49=0,2,IF(G$10+VLOOKUP($D49,'[1]ADD STROKES GAME 8 SPLENDIDO '!$A$13:$U$58,'[1]ADD STROKES GAME 8 SPLENDIDO '!D$5+2)-G49=1,3,IF(G$10+VLOOKUP($D49,'[1]ADD STROKES GAME 8 SPLENDIDO '!$A$13:$U$58,'[1]ADD STROKES GAME 8 SPLENDIDO '!D$5+2)-G49=2,4,IF(G$10+VLOOKUP($D49,'[1]ADD STROKES GAME 8 SPLENDIDO '!$A$13:$U$58,'[1]ADD STROKES GAME 8 SPLENDIDO '!D$5+2)-G49=3,5,IF(G$10+VLOOKUP($D49,'[1]ADD STROKES GAME 8 SPLENDIDO '!$A$13:$U$58,'[1]ADD STROKES GAME 8 SPLENDIDO '!D$5+2)-G49=4,6,IF(G$10+VLOOKUP($D49,'[1]ADD STROKES GAME 8 SPLENDIDO '!$A$13:$U$58,'[1]ADD STROKES GAME 8 SPLENDIDO '!D$5+2)-G49=5,7,IF(G$10+VLOOKUP($D49,'[1]ADD STROKES GAME 8 SPLENDIDO '!$A$13:$U$58,'[1]ADD STROKES GAME 8 SPLENDIDO '!D$5+2)-G49=-1,1,0)))))))</f>
        <v>7</v>
      </c>
      <c r="H50" s="94">
        <f>IF(H$10+VLOOKUP($D49,'[1]ADD STROKES GAME 8 SPLENDIDO '!$A$13:$U$58,'[1]ADD STROKES GAME 8 SPLENDIDO '!E$5+2)-H49=0,2,IF(H$10+VLOOKUP($D49,'[1]ADD STROKES GAME 8 SPLENDIDO '!$A$13:$U$58,'[1]ADD STROKES GAME 8 SPLENDIDO '!E$5+2)-H49=1,3,IF(H$10+VLOOKUP($D49,'[1]ADD STROKES GAME 8 SPLENDIDO '!$A$13:$U$58,'[1]ADD STROKES GAME 8 SPLENDIDO '!E$5+2)-H49=2,4,IF(H$10+VLOOKUP($D49,'[1]ADD STROKES GAME 8 SPLENDIDO '!$A$13:$U$58,'[1]ADD STROKES GAME 8 SPLENDIDO '!E$5+2)-H49=3,5,IF(H$10+VLOOKUP($D49,'[1]ADD STROKES GAME 8 SPLENDIDO '!$A$13:$U$58,'[1]ADD STROKES GAME 8 SPLENDIDO '!E$5+2)-H49=4,6,IF(H$10+VLOOKUP($D49,'[1]ADD STROKES GAME 8 SPLENDIDO '!$A$13:$U$58,'[1]ADD STROKES GAME 8 SPLENDIDO '!E$5+2)-H49=5,7,IF(H$10+VLOOKUP($D49,'[1]ADD STROKES GAME 8 SPLENDIDO '!$A$13:$U$58,'[1]ADD STROKES GAME 8 SPLENDIDO '!E$5+2)-H49=-1,1,0)))))))</f>
        <v>5</v>
      </c>
      <c r="I50" s="94">
        <f>IF(I$10+VLOOKUP($D49,'[1]ADD STROKES GAME 8 SPLENDIDO '!$A$13:$U$58,'[1]ADD STROKES GAME 8 SPLENDIDO '!F$5+2)-I49=0,2,IF(I$10+VLOOKUP($D49,'[1]ADD STROKES GAME 8 SPLENDIDO '!$A$13:$U$58,'[1]ADD STROKES GAME 8 SPLENDIDO '!F$5+2)-I49=1,3,IF(I$10+VLOOKUP($D49,'[1]ADD STROKES GAME 8 SPLENDIDO '!$A$13:$U$58,'[1]ADD STROKES GAME 8 SPLENDIDO '!F$5+2)-I49=2,4,IF(I$10+VLOOKUP($D49,'[1]ADD STROKES GAME 8 SPLENDIDO '!$A$13:$U$58,'[1]ADD STROKES GAME 8 SPLENDIDO '!F$5+2)-I49=3,5,IF(I$10+VLOOKUP($D49,'[1]ADD STROKES GAME 8 SPLENDIDO '!$A$13:$U$58,'[1]ADD STROKES GAME 8 SPLENDIDO '!F$5+2)-I49=4,6,IF(I$10+VLOOKUP($D49,'[1]ADD STROKES GAME 8 SPLENDIDO '!$A$13:$U$58,'[1]ADD STROKES GAME 8 SPLENDIDO '!F$5+2)-I49=5,7,IF(I$10+VLOOKUP($D49,'[1]ADD STROKES GAME 8 SPLENDIDO '!$A$13:$U$58,'[1]ADD STROKES GAME 8 SPLENDIDO '!F$5+2)-I49=-1,1,0)))))))</f>
        <v>6</v>
      </c>
      <c r="J50" s="94">
        <f>IF(J$10+VLOOKUP($D49,'[1]ADD STROKES GAME 8 SPLENDIDO '!$A$13:$U$58,'[1]ADD STROKES GAME 8 SPLENDIDO '!G$5+2)-J49=0,2,IF(J$10+VLOOKUP($D49,'[1]ADD STROKES GAME 8 SPLENDIDO '!$A$13:$U$58,'[1]ADD STROKES GAME 8 SPLENDIDO '!G$5+2)-J49=1,3,IF(J$10+VLOOKUP($D49,'[1]ADD STROKES GAME 8 SPLENDIDO '!$A$13:$U$58,'[1]ADD STROKES GAME 8 SPLENDIDO '!G$5+2)-J49=2,4,IF(J$10+VLOOKUP($D49,'[1]ADD STROKES GAME 8 SPLENDIDO '!$A$13:$U$58,'[1]ADD STROKES GAME 8 SPLENDIDO '!G$5+2)-J49=3,5,IF(J$10+VLOOKUP($D49,'[1]ADD STROKES GAME 8 SPLENDIDO '!$A$13:$U$58,'[1]ADD STROKES GAME 8 SPLENDIDO '!G$5+2)-J49=4,6,IF(J$10+VLOOKUP($D49,'[1]ADD STROKES GAME 8 SPLENDIDO '!$A$13:$U$58,'[1]ADD STROKES GAME 8 SPLENDIDO '!G$5+2)-J49=5,7,IF(J$10+VLOOKUP($D49,'[1]ADD STROKES GAME 8 SPLENDIDO '!$A$13:$U$58,'[1]ADD STROKES GAME 8 SPLENDIDO '!G$5+2)-J49=-1,1,0)))))))</f>
        <v>6</v>
      </c>
      <c r="K50" s="94">
        <f>IF(K$10+VLOOKUP($D49,'[1]ADD STROKES GAME 8 SPLENDIDO '!$A$13:$U$58,'[1]ADD STROKES GAME 8 SPLENDIDO '!H$5+2)-K49=0,2,IF(K$10+VLOOKUP($D49,'[1]ADD STROKES GAME 8 SPLENDIDO '!$A$13:$U$58,'[1]ADD STROKES GAME 8 SPLENDIDO '!H$5+2)-K49=1,3,IF(K$10+VLOOKUP($D49,'[1]ADD STROKES GAME 8 SPLENDIDO '!$A$13:$U$58,'[1]ADD STROKES GAME 8 SPLENDIDO '!H$5+2)-K49=2,4,IF(K$10+VLOOKUP($D49,'[1]ADD STROKES GAME 8 SPLENDIDO '!$A$13:$U$58,'[1]ADD STROKES GAME 8 SPLENDIDO '!H$5+2)-K49=3,5,IF(K$10+VLOOKUP($D49,'[1]ADD STROKES GAME 8 SPLENDIDO '!$A$13:$U$58,'[1]ADD STROKES GAME 8 SPLENDIDO '!H$5+2)-K49=4,6,IF(K$10+VLOOKUP($D49,'[1]ADD STROKES GAME 8 SPLENDIDO '!$A$13:$U$58,'[1]ADD STROKES GAME 8 SPLENDIDO '!H$5+2)-K49=5,7,IF(K$10+VLOOKUP($D49,'[1]ADD STROKES GAME 8 SPLENDIDO '!$A$13:$U$58,'[1]ADD STROKES GAME 8 SPLENDIDO '!H$5+2)-K49=-1,1,0)))))))</f>
        <v>6</v>
      </c>
      <c r="L50" s="94">
        <f>IF(L$10+VLOOKUP($D49,'[1]ADD STROKES GAME 8 SPLENDIDO '!$A$13:$U$58,'[1]ADD STROKES GAME 8 SPLENDIDO '!I$5+2)-L49=0,2,IF(L$10+VLOOKUP($D49,'[1]ADD STROKES GAME 8 SPLENDIDO '!$A$13:$U$58,'[1]ADD STROKES GAME 8 SPLENDIDO '!I$5+2)-L49=1,3,IF(L$10+VLOOKUP($D49,'[1]ADD STROKES GAME 8 SPLENDIDO '!$A$13:$U$58,'[1]ADD STROKES GAME 8 SPLENDIDO '!I$5+2)-L49=2,4,IF(L$10+VLOOKUP($D49,'[1]ADD STROKES GAME 8 SPLENDIDO '!$A$13:$U$58,'[1]ADD STROKES GAME 8 SPLENDIDO '!I$5+2)-L49=3,5,IF(L$10+VLOOKUP($D49,'[1]ADD STROKES GAME 8 SPLENDIDO '!$A$13:$U$58,'[1]ADD STROKES GAME 8 SPLENDIDO '!I$5+2)-L49=4,6,IF(L$10+VLOOKUP($D49,'[1]ADD STROKES GAME 8 SPLENDIDO '!$A$13:$U$58,'[1]ADD STROKES GAME 8 SPLENDIDO '!I$5+2)-L49=5,7,IF(L$10+VLOOKUP($D49,'[1]ADD STROKES GAME 8 SPLENDIDO '!$A$13:$U$58,'[1]ADD STROKES GAME 8 SPLENDIDO '!I$5+2)-L49=-1,1,0)))))))</f>
        <v>6</v>
      </c>
      <c r="M50" s="94">
        <f>IF(M$10+VLOOKUP($D49,'[1]ADD STROKES GAME 8 SPLENDIDO '!$A$13:$U$58,'[1]ADD STROKES GAME 8 SPLENDIDO '!J$5+2)-M49=0,2,IF(M$10+VLOOKUP($D49,'[1]ADD STROKES GAME 8 SPLENDIDO '!$A$13:$U$58,'[1]ADD STROKES GAME 8 SPLENDIDO '!J$5+2)-M49=1,3,IF(M$10+VLOOKUP($D49,'[1]ADD STROKES GAME 8 SPLENDIDO '!$A$13:$U$58,'[1]ADD STROKES GAME 8 SPLENDIDO '!J$5+2)-M49=2,4,IF(M$10+VLOOKUP($D49,'[1]ADD STROKES GAME 8 SPLENDIDO '!$A$13:$U$58,'[1]ADD STROKES GAME 8 SPLENDIDO '!J$5+2)-M49=3,5,IF(M$10+VLOOKUP($D49,'[1]ADD STROKES GAME 8 SPLENDIDO '!$A$13:$U$58,'[1]ADD STROKES GAME 8 SPLENDIDO '!J$5+2)-M49=4,6,IF(M$10+VLOOKUP($D49,'[1]ADD STROKES GAME 8 SPLENDIDO '!$A$13:$U$58,'[1]ADD STROKES GAME 8 SPLENDIDO '!J$5+2)-M49=5,7,IF(M$10+VLOOKUP($D49,'[1]ADD STROKES GAME 8 SPLENDIDO '!$A$13:$U$58,'[1]ADD STROKES GAME 8 SPLENDIDO '!J$5+2)-M49=-1,1,0)))))))</f>
        <v>5</v>
      </c>
      <c r="N50" s="94">
        <f>IF(N$10+VLOOKUP($D49,'[1]ADD STROKES GAME 8 SPLENDIDO '!$A$13:$U$58,'[1]ADD STROKES GAME 8 SPLENDIDO '!K$5+2)-N49=0,2,IF(N$10+VLOOKUP($D49,'[1]ADD STROKES GAME 8 SPLENDIDO '!$A$13:$U$58,'[1]ADD STROKES GAME 8 SPLENDIDO '!K$5+2)-N49=1,3,IF(N$10+VLOOKUP($D49,'[1]ADD STROKES GAME 8 SPLENDIDO '!$A$13:$U$58,'[1]ADD STROKES GAME 8 SPLENDIDO '!K$5+2)-N49=2,4,IF(N$10+VLOOKUP($D49,'[1]ADD STROKES GAME 8 SPLENDIDO '!$A$13:$U$58,'[1]ADD STROKES GAME 8 SPLENDIDO '!K$5+2)-N49=3,5,IF(N$10+VLOOKUP($D49,'[1]ADD STROKES GAME 8 SPLENDIDO '!$A$13:$U$58,'[1]ADD STROKES GAME 8 SPLENDIDO '!K$5+2)-N49=4,6,IF(N$10+VLOOKUP($D49,'[1]ADD STROKES GAME 8 SPLENDIDO '!$A$13:$U$58,'[1]ADD STROKES GAME 8 SPLENDIDO '!K$5+2)-N49=5,7,IF(N$10+VLOOKUP($D49,'[1]ADD STROKES GAME 8 SPLENDIDO '!$A$13:$U$58,'[1]ADD STROKES GAME 8 SPLENDIDO '!K$5+2)-N49=-1,1,0)))))))</f>
        <v>6</v>
      </c>
      <c r="O50" s="94">
        <f t="shared" si="3"/>
        <v>54</v>
      </c>
      <c r="P50" s="94">
        <f>IF(P$10+VLOOKUP($D49,'[1]ADD STROKES GAME 8 SPLENDIDO '!$A$13:$U$58,'[1]ADD STROKES GAME 8 SPLENDIDO '!M$5+2)-P49=0,2,IF(P$10+VLOOKUP($D49,'[1]ADD STROKES GAME 8 SPLENDIDO '!$A$13:$U$58,'[1]ADD STROKES GAME 8 SPLENDIDO '!M$5+2)-P49=1,3,IF(P$10+VLOOKUP($D49,'[1]ADD STROKES GAME 8 SPLENDIDO '!$A$13:$U$58,'[1]ADD STROKES GAME 8 SPLENDIDO '!M$5+2)-P49=2,4,IF(P$10+VLOOKUP($D49,'[1]ADD STROKES GAME 8 SPLENDIDO '!$A$13:$U$58,'[1]ADD STROKES GAME 8 SPLENDIDO '!M$5+2)-P49=3,5,IF(P$10+VLOOKUP($D49,'[1]ADD STROKES GAME 8 SPLENDIDO '!$A$13:$U$58,'[1]ADD STROKES GAME 8 SPLENDIDO '!M$5+2)-P49=4,6,IF(P$10+VLOOKUP($D49,'[1]ADD STROKES GAME 8 SPLENDIDO '!$A$13:$U$58,'[1]ADD STROKES GAME 8 SPLENDIDO '!M$5+2)-P49=5,7,IF(P$10+VLOOKUP($D49,'[1]ADD STROKES GAME 8 SPLENDIDO '!$A$13:$U$58,'[1]ADD STROKES GAME 8 SPLENDIDO '!M$5+2)-P49=-1,1,0)))))))</f>
        <v>6</v>
      </c>
      <c r="Q50" s="94">
        <f>IF(Q$10+VLOOKUP($D49,'[1]ADD STROKES GAME 8 SPLENDIDO '!$A$13:$U$58,'[1]ADD STROKES GAME 8 SPLENDIDO '!N$5+2)-Q49=0,2,IF(Q$10+VLOOKUP($D49,'[1]ADD STROKES GAME 8 SPLENDIDO '!$A$13:$U$58,'[1]ADD STROKES GAME 8 SPLENDIDO '!N$5+2)-Q49=1,3,IF(Q$10+VLOOKUP($D49,'[1]ADD STROKES GAME 8 SPLENDIDO '!$A$13:$U$58,'[1]ADD STROKES GAME 8 SPLENDIDO '!N$5+2)-Q49=2,4,IF(Q$10+VLOOKUP($D49,'[1]ADD STROKES GAME 8 SPLENDIDO '!$A$13:$U$58,'[1]ADD STROKES GAME 8 SPLENDIDO '!N$5+2)-Q49=3,5,IF(Q$10+VLOOKUP($D49,'[1]ADD STROKES GAME 8 SPLENDIDO '!$A$13:$U$58,'[1]ADD STROKES GAME 8 SPLENDIDO '!N$5+2)-Q49=4,6,IF(Q$10+VLOOKUP($D49,'[1]ADD STROKES GAME 8 SPLENDIDO '!$A$13:$U$58,'[1]ADD STROKES GAME 8 SPLENDIDO '!N$5+2)-Q49=5,7,IF(Q$10+VLOOKUP($D49,'[1]ADD STROKES GAME 8 SPLENDIDO '!$A$13:$U$58,'[1]ADD STROKES GAME 8 SPLENDIDO '!N$5+2)-Q49=-1,1,0)))))))</f>
        <v>7</v>
      </c>
      <c r="R50" s="94">
        <f>IF(R$10+VLOOKUP($D49,'[1]ADD STROKES GAME 8 SPLENDIDO '!$A$13:$U$58,'[1]ADD STROKES GAME 8 SPLENDIDO '!O$5+2)-R49=0,2,IF(R$10+VLOOKUP($D49,'[1]ADD STROKES GAME 8 SPLENDIDO '!$A$13:$U$58,'[1]ADD STROKES GAME 8 SPLENDIDO '!O$5+2)-R49=1,3,IF(R$10+VLOOKUP($D49,'[1]ADD STROKES GAME 8 SPLENDIDO '!$A$13:$U$58,'[1]ADD STROKES GAME 8 SPLENDIDO '!O$5+2)-R49=2,4,IF(R$10+VLOOKUP($D49,'[1]ADD STROKES GAME 8 SPLENDIDO '!$A$13:$U$58,'[1]ADD STROKES GAME 8 SPLENDIDO '!O$5+2)-R49=3,5,IF(R$10+VLOOKUP($D49,'[1]ADD STROKES GAME 8 SPLENDIDO '!$A$13:$U$58,'[1]ADD STROKES GAME 8 SPLENDIDO '!O$5+2)-R49=4,6,IF(R$10+VLOOKUP($D49,'[1]ADD STROKES GAME 8 SPLENDIDO '!$A$13:$U$58,'[1]ADD STROKES GAME 8 SPLENDIDO '!O$5+2)-R49=5,7,IF(R$10+VLOOKUP($D49,'[1]ADD STROKES GAME 8 SPLENDIDO '!$A$13:$U$58,'[1]ADD STROKES GAME 8 SPLENDIDO '!O$5+2)-R49=-1,1,0)))))))</f>
        <v>6</v>
      </c>
      <c r="S50" s="94">
        <f>IF(S$10+VLOOKUP($D49,'[1]ADD STROKES GAME 8 SPLENDIDO '!$A$13:$U$58,'[1]ADD STROKES GAME 8 SPLENDIDO '!P$5+2)-S49=0,2,IF(S$10+VLOOKUP($D49,'[1]ADD STROKES GAME 8 SPLENDIDO '!$A$13:$U$58,'[1]ADD STROKES GAME 8 SPLENDIDO '!P$5+2)-S49=1,3,IF(S$10+VLOOKUP($D49,'[1]ADD STROKES GAME 8 SPLENDIDO '!$A$13:$U$58,'[1]ADD STROKES GAME 8 SPLENDIDO '!P$5+2)-S49=2,4,IF(S$10+VLOOKUP($D49,'[1]ADD STROKES GAME 8 SPLENDIDO '!$A$13:$U$58,'[1]ADD STROKES GAME 8 SPLENDIDO '!P$5+2)-S49=3,5,IF(S$10+VLOOKUP($D49,'[1]ADD STROKES GAME 8 SPLENDIDO '!$A$13:$U$58,'[1]ADD STROKES GAME 8 SPLENDIDO '!P$5+2)-S49=4,6,IF(S$10+VLOOKUP($D49,'[1]ADD STROKES GAME 8 SPLENDIDO '!$A$13:$U$58,'[1]ADD STROKES GAME 8 SPLENDIDO '!P$5+2)-S49=5,7,IF(S$10+VLOOKUP($D49,'[1]ADD STROKES GAME 8 SPLENDIDO '!$A$13:$U$58,'[1]ADD STROKES GAME 8 SPLENDIDO '!P$5+2)-S49=-1,1,0)))))))</f>
        <v>6</v>
      </c>
      <c r="T50" s="94">
        <f>IF(T$10+VLOOKUP($D49,'[1]ADD STROKES GAME 8 SPLENDIDO '!$A$13:$U$58,'[1]ADD STROKES GAME 8 SPLENDIDO '!Q$5+2)-T49=0,2,IF(T$10+VLOOKUP($D49,'[1]ADD STROKES GAME 8 SPLENDIDO '!$A$13:$U$58,'[1]ADD STROKES GAME 8 SPLENDIDO '!Q$5+2)-T49=1,3,IF(T$10+VLOOKUP($D49,'[1]ADD STROKES GAME 8 SPLENDIDO '!$A$13:$U$58,'[1]ADD STROKES GAME 8 SPLENDIDO '!Q$5+2)-T49=2,4,IF(T$10+VLOOKUP($D49,'[1]ADD STROKES GAME 8 SPLENDIDO '!$A$13:$U$58,'[1]ADD STROKES GAME 8 SPLENDIDO '!Q$5+2)-T49=3,5,IF(T$10+VLOOKUP($D49,'[1]ADD STROKES GAME 8 SPLENDIDO '!$A$13:$U$58,'[1]ADD STROKES GAME 8 SPLENDIDO '!Q$5+2)-T49=4,6,IF(T$10+VLOOKUP($D49,'[1]ADD STROKES GAME 8 SPLENDIDO '!$A$13:$U$58,'[1]ADD STROKES GAME 8 SPLENDIDO '!Q$5+2)-T49=5,7,IF(T$10+VLOOKUP($D49,'[1]ADD STROKES GAME 8 SPLENDIDO '!$A$13:$U$58,'[1]ADD STROKES GAME 8 SPLENDIDO '!Q$5+2)-T49=-1,1,0)))))))</f>
        <v>6</v>
      </c>
      <c r="U50" s="94">
        <f>IF(U$10+VLOOKUP($D49,'[1]ADD STROKES GAME 8 SPLENDIDO '!$A$13:$U$58,'[1]ADD STROKES GAME 8 SPLENDIDO '!R$5+2)-U49=0,2,IF(U$10+VLOOKUP($D49,'[1]ADD STROKES GAME 8 SPLENDIDO '!$A$13:$U$58,'[1]ADD STROKES GAME 8 SPLENDIDO '!R$5+2)-U49=1,3,IF(U$10+VLOOKUP($D49,'[1]ADD STROKES GAME 8 SPLENDIDO '!$A$13:$U$58,'[1]ADD STROKES GAME 8 SPLENDIDO '!R$5+2)-U49=2,4,IF(U$10+VLOOKUP($D49,'[1]ADD STROKES GAME 8 SPLENDIDO '!$A$13:$U$58,'[1]ADD STROKES GAME 8 SPLENDIDO '!R$5+2)-U49=3,5,IF(U$10+VLOOKUP($D49,'[1]ADD STROKES GAME 8 SPLENDIDO '!$A$13:$U$58,'[1]ADD STROKES GAME 8 SPLENDIDO '!R$5+2)-U49=4,6,IF(U$10+VLOOKUP($D49,'[1]ADD STROKES GAME 8 SPLENDIDO '!$A$13:$U$58,'[1]ADD STROKES GAME 8 SPLENDIDO '!R$5+2)-U49=5,7,IF(U$10+VLOOKUP($D49,'[1]ADD STROKES GAME 8 SPLENDIDO '!$A$13:$U$58,'[1]ADD STROKES GAME 8 SPLENDIDO '!R$5+2)-U49=-1,1,0)))))))</f>
        <v>5</v>
      </c>
      <c r="V50" s="94">
        <f>IF(V$10+VLOOKUP($D49,'[1]ADD STROKES GAME 8 SPLENDIDO '!$A$13:$U$58,'[1]ADD STROKES GAME 8 SPLENDIDO '!S$5+2)-V49=0,2,IF(V$10+VLOOKUP($D49,'[1]ADD STROKES GAME 8 SPLENDIDO '!$A$13:$U$58,'[1]ADD STROKES GAME 8 SPLENDIDO '!S$5+2)-V49=1,3,IF(V$10+VLOOKUP($D49,'[1]ADD STROKES GAME 8 SPLENDIDO '!$A$13:$U$58,'[1]ADD STROKES GAME 8 SPLENDIDO '!S$5+2)-V49=2,4,IF(V$10+VLOOKUP($D49,'[1]ADD STROKES GAME 8 SPLENDIDO '!$A$13:$U$58,'[1]ADD STROKES GAME 8 SPLENDIDO '!S$5+2)-V49=3,5,IF(V$10+VLOOKUP($D49,'[1]ADD STROKES GAME 8 SPLENDIDO '!$A$13:$U$58,'[1]ADD STROKES GAME 8 SPLENDIDO '!S$5+2)-V49=4,6,IF(V$10+VLOOKUP($D49,'[1]ADD STROKES GAME 8 SPLENDIDO '!$A$13:$U$58,'[1]ADD STROKES GAME 8 SPLENDIDO '!S$5+2)-V49=5,7,IF(V$10+VLOOKUP($D49,'[1]ADD STROKES GAME 8 SPLENDIDO '!$A$13:$U$58,'[1]ADD STROKES GAME 8 SPLENDIDO '!S$5+2)-V49=-1,1,0)))))))</f>
        <v>6</v>
      </c>
      <c r="W50" s="94">
        <f>IF(W$10+VLOOKUP($D49,'[1]ADD STROKES GAME 8 SPLENDIDO '!$A$13:$U$58,'[1]ADD STROKES GAME 8 SPLENDIDO '!T$5+2)-W49=0,2,IF(W$10+VLOOKUP($D49,'[1]ADD STROKES GAME 8 SPLENDIDO '!$A$13:$U$58,'[1]ADD STROKES GAME 8 SPLENDIDO '!T$5+2)-W49=1,3,IF(W$10+VLOOKUP($D49,'[1]ADD STROKES GAME 8 SPLENDIDO '!$A$13:$U$58,'[1]ADD STROKES GAME 8 SPLENDIDO '!T$5+2)-W49=2,4,IF(W$10+VLOOKUP($D49,'[1]ADD STROKES GAME 8 SPLENDIDO '!$A$13:$U$58,'[1]ADD STROKES GAME 8 SPLENDIDO '!T$5+2)-W49=3,5,IF(W$10+VLOOKUP($D49,'[1]ADD STROKES GAME 8 SPLENDIDO '!$A$13:$U$58,'[1]ADD STROKES GAME 8 SPLENDIDO '!T$5+2)-W49=4,6,IF(W$10+VLOOKUP($D49,'[1]ADD STROKES GAME 8 SPLENDIDO '!$A$13:$U$58,'[1]ADD STROKES GAME 8 SPLENDIDO '!T$5+2)-W49=5,7,IF(W$10+VLOOKUP($D49,'[1]ADD STROKES GAME 8 SPLENDIDO '!$A$13:$U$58,'[1]ADD STROKES GAME 8 SPLENDIDO '!T$5+2)-W49=-1,1,0)))))))</f>
        <v>5</v>
      </c>
      <c r="X50" s="94">
        <f>IF(X$10+VLOOKUP($D49,'[1]ADD STROKES GAME 8 SPLENDIDO '!$A$13:$U$58,'[1]ADD STROKES GAME 8 SPLENDIDO '!U$5+2)-X49=0,2,IF(X$10+VLOOKUP($D49,'[1]ADD STROKES GAME 8 SPLENDIDO '!$A$13:$U$58,'[1]ADD STROKES GAME 8 SPLENDIDO '!U$5+2)-X49=1,3,IF(X$10+VLOOKUP($D49,'[1]ADD STROKES GAME 8 SPLENDIDO '!$A$13:$U$58,'[1]ADD STROKES GAME 8 SPLENDIDO '!U$5+2)-X49=2,4,IF(X$10+VLOOKUP($D49,'[1]ADD STROKES GAME 8 SPLENDIDO '!$A$13:$U$58,'[1]ADD STROKES GAME 8 SPLENDIDO '!U$5+2)-X49=3,5,IF(X$10+VLOOKUP($D49,'[1]ADD STROKES GAME 8 SPLENDIDO '!$A$13:$U$58,'[1]ADD STROKES GAME 8 SPLENDIDO '!U$5+2)-X49=4,6,IF(X$10+VLOOKUP($D49,'[1]ADD STROKES GAME 8 SPLENDIDO '!$A$13:$U$58,'[1]ADD STROKES GAME 8 SPLENDIDO '!U$5+2)-X49=5,7,IF(X$10+VLOOKUP($D49,'[1]ADD STROKES GAME 8 SPLENDIDO '!$A$13:$U$58,'[1]ADD STROKES GAME 8 SPLENDIDO '!U$5+2)-X49=-1,1,0)))))))</f>
        <v>7</v>
      </c>
      <c r="Y50" s="94">
        <f t="shared" si="4"/>
        <v>54</v>
      </c>
      <c r="Z50" s="95">
        <f t="shared" si="2"/>
        <v>108</v>
      </c>
      <c r="AC50" s="91"/>
      <c r="AD50" s="19"/>
      <c r="AE50" s="19"/>
      <c r="AF50" s="19"/>
      <c r="AG50" s="19"/>
      <c r="AH50" s="19"/>
      <c r="AI50" s="19"/>
      <c r="AJ50" s="19"/>
      <c r="AK50" s="19"/>
    </row>
    <row r="51" spans="1:37" ht="15.75" x14ac:dyDescent="0.25">
      <c r="A51" s="2"/>
      <c r="B51" s="26"/>
      <c r="C51" s="88"/>
      <c r="D51" s="27"/>
      <c r="E51" s="89" t="s">
        <v>163</v>
      </c>
      <c r="F51" s="90">
        <v>7</v>
      </c>
      <c r="G51" s="90">
        <v>3</v>
      </c>
      <c r="H51" s="90">
        <v>6</v>
      </c>
      <c r="I51" s="90">
        <v>4</v>
      </c>
      <c r="J51" s="90">
        <v>6</v>
      </c>
      <c r="K51" s="90">
        <v>3</v>
      </c>
      <c r="L51" s="90">
        <v>5</v>
      </c>
      <c r="M51" s="90">
        <v>3</v>
      </c>
      <c r="N51" s="90">
        <v>7</v>
      </c>
      <c r="O51" s="58">
        <f t="shared" si="3"/>
        <v>44</v>
      </c>
      <c r="P51" s="90">
        <v>4</v>
      </c>
      <c r="Q51" s="90">
        <v>5</v>
      </c>
      <c r="R51" s="90">
        <v>5</v>
      </c>
      <c r="S51" s="90">
        <v>4</v>
      </c>
      <c r="T51" s="90">
        <v>6</v>
      </c>
      <c r="U51" s="90">
        <v>4</v>
      </c>
      <c r="V51" s="90">
        <v>7</v>
      </c>
      <c r="W51" s="90">
        <v>3</v>
      </c>
      <c r="X51" s="90">
        <v>5</v>
      </c>
      <c r="Y51" s="58">
        <f t="shared" si="4"/>
        <v>43</v>
      </c>
      <c r="Z51" s="59">
        <f t="shared" si="2"/>
        <v>87</v>
      </c>
      <c r="AC51" s="91"/>
      <c r="AD51" s="19"/>
      <c r="AE51" s="19"/>
      <c r="AF51" s="19"/>
      <c r="AG51" s="19"/>
      <c r="AH51" s="19"/>
      <c r="AI51" s="19"/>
      <c r="AJ51" s="19"/>
      <c r="AK51" s="19"/>
    </row>
    <row r="52" spans="1:37" ht="15.75" x14ac:dyDescent="0.25">
      <c r="A52" s="92"/>
      <c r="B52" s="93"/>
      <c r="C52" s="93"/>
      <c r="D52" s="28"/>
      <c r="E52" s="94" t="s">
        <v>164</v>
      </c>
      <c r="F52" s="94">
        <f>IF(F$10+VLOOKUP($D51,'[1]ADD STROKES GAME 8 SPLENDIDO '!$A$13:$U$58,'[1]ADD STROKES GAME 8 SPLENDIDO '!C$5+2)-F51=0,2,IF(F$10+VLOOKUP($D51,'[1]ADD STROKES GAME 8 SPLENDIDO '!$A$13:$U$58,'[1]ADD STROKES GAME 8 SPLENDIDO '!C$5+2)-F51=1,3,IF(F$10+VLOOKUP($D51,'[1]ADD STROKES GAME 8 SPLENDIDO '!$A$13:$U$58,'[1]ADD STROKES GAME 8 SPLENDIDO '!C$5+2)-F51=2,4,IF(F$10+VLOOKUP($D51,'[1]ADD STROKES GAME 8 SPLENDIDO '!$A$13:$U$58,'[1]ADD STROKES GAME 8 SPLENDIDO '!C$5+2)-F51=3,5,IF(F$10+VLOOKUP($D51,'[1]ADD STROKES GAME 8 SPLENDIDO '!$A$13:$U$58,'[1]ADD STROKES GAME 8 SPLENDIDO '!C$5+2)-F51=4,6,IF(F$10+VLOOKUP($D51,'[1]ADD STROKES GAME 8 SPLENDIDO '!$A$13:$U$58,'[1]ADD STROKES GAME 8 SPLENDIDO '!C$5+2)-F51=5,7,IF(F$10+VLOOKUP($D51,'[1]ADD STROKES GAME 8 SPLENDIDO '!$A$13:$U$58,'[1]ADD STROKES GAME 8 SPLENDIDO '!C$5+2)-F51=-1,1,0)))))))</f>
        <v>0</v>
      </c>
      <c r="G52" s="94">
        <f>IF(G$10+VLOOKUP($D51,'[1]ADD STROKES GAME 8 SPLENDIDO '!$A$13:$U$58,'[1]ADD STROKES GAME 8 SPLENDIDO '!D$5+2)-G51=0,2,IF(G$10+VLOOKUP($D51,'[1]ADD STROKES GAME 8 SPLENDIDO '!$A$13:$U$58,'[1]ADD STROKES GAME 8 SPLENDIDO '!D$5+2)-G51=1,3,IF(G$10+VLOOKUP($D51,'[1]ADD STROKES GAME 8 SPLENDIDO '!$A$13:$U$58,'[1]ADD STROKES GAME 8 SPLENDIDO '!D$5+2)-G51=2,4,IF(G$10+VLOOKUP($D51,'[1]ADD STROKES GAME 8 SPLENDIDO '!$A$13:$U$58,'[1]ADD STROKES GAME 8 SPLENDIDO '!D$5+2)-G51=3,5,IF(G$10+VLOOKUP($D51,'[1]ADD STROKES GAME 8 SPLENDIDO '!$A$13:$U$58,'[1]ADD STROKES GAME 8 SPLENDIDO '!D$5+2)-G51=4,6,IF(G$10+VLOOKUP($D51,'[1]ADD STROKES GAME 8 SPLENDIDO '!$A$13:$U$58,'[1]ADD STROKES GAME 8 SPLENDIDO '!D$5+2)-G51=5,7,IF(G$10+VLOOKUP($D51,'[1]ADD STROKES GAME 8 SPLENDIDO '!$A$13:$U$58,'[1]ADD STROKES GAME 8 SPLENDIDO '!D$5+2)-G51=-1,1,0)))))))</f>
        <v>4</v>
      </c>
      <c r="H52" s="94">
        <f>IF(H$10+VLOOKUP($D51,'[1]ADD STROKES GAME 8 SPLENDIDO '!$A$13:$U$58,'[1]ADD STROKES GAME 8 SPLENDIDO '!E$5+2)-H51=0,2,IF(H$10+VLOOKUP($D51,'[1]ADD STROKES GAME 8 SPLENDIDO '!$A$13:$U$58,'[1]ADD STROKES GAME 8 SPLENDIDO '!E$5+2)-H51=1,3,IF(H$10+VLOOKUP($D51,'[1]ADD STROKES GAME 8 SPLENDIDO '!$A$13:$U$58,'[1]ADD STROKES GAME 8 SPLENDIDO '!E$5+2)-H51=2,4,IF(H$10+VLOOKUP($D51,'[1]ADD STROKES GAME 8 SPLENDIDO '!$A$13:$U$58,'[1]ADD STROKES GAME 8 SPLENDIDO '!E$5+2)-H51=3,5,IF(H$10+VLOOKUP($D51,'[1]ADD STROKES GAME 8 SPLENDIDO '!$A$13:$U$58,'[1]ADD STROKES GAME 8 SPLENDIDO '!E$5+2)-H51=4,6,IF(H$10+VLOOKUP($D51,'[1]ADD STROKES GAME 8 SPLENDIDO '!$A$13:$U$58,'[1]ADD STROKES GAME 8 SPLENDIDO '!E$5+2)-H51=5,7,IF(H$10+VLOOKUP($D51,'[1]ADD STROKES GAME 8 SPLENDIDO '!$A$13:$U$58,'[1]ADD STROKES GAME 8 SPLENDIDO '!E$5+2)-H51=-1,1,0)))))))</f>
        <v>0</v>
      </c>
      <c r="I52" s="94">
        <f>IF(I$10+VLOOKUP($D51,'[1]ADD STROKES GAME 8 SPLENDIDO '!$A$13:$U$58,'[1]ADD STROKES GAME 8 SPLENDIDO '!F$5+2)-I51=0,2,IF(I$10+VLOOKUP($D51,'[1]ADD STROKES GAME 8 SPLENDIDO '!$A$13:$U$58,'[1]ADD STROKES GAME 8 SPLENDIDO '!F$5+2)-I51=1,3,IF(I$10+VLOOKUP($D51,'[1]ADD STROKES GAME 8 SPLENDIDO '!$A$13:$U$58,'[1]ADD STROKES GAME 8 SPLENDIDO '!F$5+2)-I51=2,4,IF(I$10+VLOOKUP($D51,'[1]ADD STROKES GAME 8 SPLENDIDO '!$A$13:$U$58,'[1]ADD STROKES GAME 8 SPLENDIDO '!F$5+2)-I51=3,5,IF(I$10+VLOOKUP($D51,'[1]ADD STROKES GAME 8 SPLENDIDO '!$A$13:$U$58,'[1]ADD STROKES GAME 8 SPLENDIDO '!F$5+2)-I51=4,6,IF(I$10+VLOOKUP($D51,'[1]ADD STROKES GAME 8 SPLENDIDO '!$A$13:$U$58,'[1]ADD STROKES GAME 8 SPLENDIDO '!F$5+2)-I51=5,7,IF(I$10+VLOOKUP($D51,'[1]ADD STROKES GAME 8 SPLENDIDO '!$A$13:$U$58,'[1]ADD STROKES GAME 8 SPLENDIDO '!F$5+2)-I51=-1,1,0)))))))</f>
        <v>2</v>
      </c>
      <c r="J52" s="94">
        <f>IF(J$10+VLOOKUP($D51,'[1]ADD STROKES GAME 8 SPLENDIDO '!$A$13:$U$58,'[1]ADD STROKES GAME 8 SPLENDIDO '!G$5+2)-J51=0,2,IF(J$10+VLOOKUP($D51,'[1]ADD STROKES GAME 8 SPLENDIDO '!$A$13:$U$58,'[1]ADD STROKES GAME 8 SPLENDIDO '!G$5+2)-J51=1,3,IF(J$10+VLOOKUP($D51,'[1]ADD STROKES GAME 8 SPLENDIDO '!$A$13:$U$58,'[1]ADD STROKES GAME 8 SPLENDIDO '!G$5+2)-J51=2,4,IF(J$10+VLOOKUP($D51,'[1]ADD STROKES GAME 8 SPLENDIDO '!$A$13:$U$58,'[1]ADD STROKES GAME 8 SPLENDIDO '!G$5+2)-J51=3,5,IF(J$10+VLOOKUP($D51,'[1]ADD STROKES GAME 8 SPLENDIDO '!$A$13:$U$58,'[1]ADD STROKES GAME 8 SPLENDIDO '!G$5+2)-J51=4,6,IF(J$10+VLOOKUP($D51,'[1]ADD STROKES GAME 8 SPLENDIDO '!$A$13:$U$58,'[1]ADD STROKES GAME 8 SPLENDIDO '!G$5+2)-J51=5,7,IF(J$10+VLOOKUP($D51,'[1]ADD STROKES GAME 8 SPLENDIDO '!$A$13:$U$58,'[1]ADD STROKES GAME 8 SPLENDIDO '!G$5+2)-J51=-1,1,0)))))))</f>
        <v>0</v>
      </c>
      <c r="K52" s="94">
        <f>IF(K$10+VLOOKUP($D51,'[1]ADD STROKES GAME 8 SPLENDIDO '!$A$13:$U$58,'[1]ADD STROKES GAME 8 SPLENDIDO '!H$5+2)-K51=0,2,IF(K$10+VLOOKUP($D51,'[1]ADD STROKES GAME 8 SPLENDIDO '!$A$13:$U$58,'[1]ADD STROKES GAME 8 SPLENDIDO '!H$5+2)-K51=1,3,IF(K$10+VLOOKUP($D51,'[1]ADD STROKES GAME 8 SPLENDIDO '!$A$13:$U$58,'[1]ADD STROKES GAME 8 SPLENDIDO '!H$5+2)-K51=2,4,IF(K$10+VLOOKUP($D51,'[1]ADD STROKES GAME 8 SPLENDIDO '!$A$13:$U$58,'[1]ADD STROKES GAME 8 SPLENDIDO '!H$5+2)-K51=3,5,IF(K$10+VLOOKUP($D51,'[1]ADD STROKES GAME 8 SPLENDIDO '!$A$13:$U$58,'[1]ADD STROKES GAME 8 SPLENDIDO '!H$5+2)-K51=4,6,IF(K$10+VLOOKUP($D51,'[1]ADD STROKES GAME 8 SPLENDIDO '!$A$13:$U$58,'[1]ADD STROKES GAME 8 SPLENDIDO '!H$5+2)-K51=5,7,IF(K$10+VLOOKUP($D51,'[1]ADD STROKES GAME 8 SPLENDIDO '!$A$13:$U$58,'[1]ADD STROKES GAME 8 SPLENDIDO '!H$5+2)-K51=-1,1,0)))))))</f>
        <v>3</v>
      </c>
      <c r="L52" s="94">
        <f>IF(L$10+VLOOKUP($D51,'[1]ADD STROKES GAME 8 SPLENDIDO '!$A$13:$U$58,'[1]ADD STROKES GAME 8 SPLENDIDO '!I$5+2)-L51=0,2,IF(L$10+VLOOKUP($D51,'[1]ADD STROKES GAME 8 SPLENDIDO '!$A$13:$U$58,'[1]ADD STROKES GAME 8 SPLENDIDO '!I$5+2)-L51=1,3,IF(L$10+VLOOKUP($D51,'[1]ADD STROKES GAME 8 SPLENDIDO '!$A$13:$U$58,'[1]ADD STROKES GAME 8 SPLENDIDO '!I$5+2)-L51=2,4,IF(L$10+VLOOKUP($D51,'[1]ADD STROKES GAME 8 SPLENDIDO '!$A$13:$U$58,'[1]ADD STROKES GAME 8 SPLENDIDO '!I$5+2)-L51=3,5,IF(L$10+VLOOKUP($D51,'[1]ADD STROKES GAME 8 SPLENDIDO '!$A$13:$U$58,'[1]ADD STROKES GAME 8 SPLENDIDO '!I$5+2)-L51=4,6,IF(L$10+VLOOKUP($D51,'[1]ADD STROKES GAME 8 SPLENDIDO '!$A$13:$U$58,'[1]ADD STROKES GAME 8 SPLENDIDO '!I$5+2)-L51=5,7,IF(L$10+VLOOKUP($D51,'[1]ADD STROKES GAME 8 SPLENDIDO '!$A$13:$U$58,'[1]ADD STROKES GAME 8 SPLENDIDO '!I$5+2)-L51=-1,1,0)))))))</f>
        <v>1</v>
      </c>
      <c r="M52" s="94">
        <f>IF(M$10+VLOOKUP($D51,'[1]ADD STROKES GAME 8 SPLENDIDO '!$A$13:$U$58,'[1]ADD STROKES GAME 8 SPLENDIDO '!J$5+2)-M51=0,2,IF(M$10+VLOOKUP($D51,'[1]ADD STROKES GAME 8 SPLENDIDO '!$A$13:$U$58,'[1]ADD STROKES GAME 8 SPLENDIDO '!J$5+2)-M51=1,3,IF(M$10+VLOOKUP($D51,'[1]ADD STROKES GAME 8 SPLENDIDO '!$A$13:$U$58,'[1]ADD STROKES GAME 8 SPLENDIDO '!J$5+2)-M51=2,4,IF(M$10+VLOOKUP($D51,'[1]ADD STROKES GAME 8 SPLENDIDO '!$A$13:$U$58,'[1]ADD STROKES GAME 8 SPLENDIDO '!J$5+2)-M51=3,5,IF(M$10+VLOOKUP($D51,'[1]ADD STROKES GAME 8 SPLENDIDO '!$A$13:$U$58,'[1]ADD STROKES GAME 8 SPLENDIDO '!J$5+2)-M51=4,6,IF(M$10+VLOOKUP($D51,'[1]ADD STROKES GAME 8 SPLENDIDO '!$A$13:$U$58,'[1]ADD STROKES GAME 8 SPLENDIDO '!J$5+2)-M51=5,7,IF(M$10+VLOOKUP($D51,'[1]ADD STROKES GAME 8 SPLENDIDO '!$A$13:$U$58,'[1]ADD STROKES GAME 8 SPLENDIDO '!J$5+2)-M51=-1,1,0)))))))</f>
        <v>2</v>
      </c>
      <c r="N52" s="94">
        <f>IF(N$10+VLOOKUP($D51,'[1]ADD STROKES GAME 8 SPLENDIDO '!$A$13:$U$58,'[1]ADD STROKES GAME 8 SPLENDIDO '!K$5+2)-N51=0,2,IF(N$10+VLOOKUP($D51,'[1]ADD STROKES GAME 8 SPLENDIDO '!$A$13:$U$58,'[1]ADD STROKES GAME 8 SPLENDIDO '!K$5+2)-N51=1,3,IF(N$10+VLOOKUP($D51,'[1]ADD STROKES GAME 8 SPLENDIDO '!$A$13:$U$58,'[1]ADD STROKES GAME 8 SPLENDIDO '!K$5+2)-N51=2,4,IF(N$10+VLOOKUP($D51,'[1]ADD STROKES GAME 8 SPLENDIDO '!$A$13:$U$58,'[1]ADD STROKES GAME 8 SPLENDIDO '!K$5+2)-N51=3,5,IF(N$10+VLOOKUP($D51,'[1]ADD STROKES GAME 8 SPLENDIDO '!$A$13:$U$58,'[1]ADD STROKES GAME 8 SPLENDIDO '!K$5+2)-N51=4,6,IF(N$10+VLOOKUP($D51,'[1]ADD STROKES GAME 8 SPLENDIDO '!$A$13:$U$58,'[1]ADD STROKES GAME 8 SPLENDIDO '!K$5+2)-N51=5,7,IF(N$10+VLOOKUP($D51,'[1]ADD STROKES GAME 8 SPLENDIDO '!$A$13:$U$58,'[1]ADD STROKES GAME 8 SPLENDIDO '!K$5+2)-N51=-1,1,0)))))))</f>
        <v>0</v>
      </c>
      <c r="O52" s="94">
        <f t="shared" si="3"/>
        <v>12</v>
      </c>
      <c r="P52" s="94">
        <f>IF(P$10+VLOOKUP($D51,'[1]ADD STROKES GAME 8 SPLENDIDO '!$A$13:$U$58,'[1]ADD STROKES GAME 8 SPLENDIDO '!M$5+2)-P51=0,2,IF(P$10+VLOOKUP($D51,'[1]ADD STROKES GAME 8 SPLENDIDO '!$A$13:$U$58,'[1]ADD STROKES GAME 8 SPLENDIDO '!M$5+2)-P51=1,3,IF(P$10+VLOOKUP($D51,'[1]ADD STROKES GAME 8 SPLENDIDO '!$A$13:$U$58,'[1]ADD STROKES GAME 8 SPLENDIDO '!M$5+2)-P51=2,4,IF(P$10+VLOOKUP($D51,'[1]ADD STROKES GAME 8 SPLENDIDO '!$A$13:$U$58,'[1]ADD STROKES GAME 8 SPLENDIDO '!M$5+2)-P51=3,5,IF(P$10+VLOOKUP($D51,'[1]ADD STROKES GAME 8 SPLENDIDO '!$A$13:$U$58,'[1]ADD STROKES GAME 8 SPLENDIDO '!M$5+2)-P51=4,6,IF(P$10+VLOOKUP($D51,'[1]ADD STROKES GAME 8 SPLENDIDO '!$A$13:$U$58,'[1]ADD STROKES GAME 8 SPLENDIDO '!M$5+2)-P51=5,7,IF(P$10+VLOOKUP($D51,'[1]ADD STROKES GAME 8 SPLENDIDO '!$A$13:$U$58,'[1]ADD STROKES GAME 8 SPLENDIDO '!M$5+2)-P51=-1,1,0)))))))</f>
        <v>2</v>
      </c>
      <c r="Q52" s="94">
        <f>IF(Q$10+VLOOKUP($D51,'[1]ADD STROKES GAME 8 SPLENDIDO '!$A$13:$U$58,'[1]ADD STROKES GAME 8 SPLENDIDO '!N$5+2)-Q51=0,2,IF(Q$10+VLOOKUP($D51,'[1]ADD STROKES GAME 8 SPLENDIDO '!$A$13:$U$58,'[1]ADD STROKES GAME 8 SPLENDIDO '!N$5+2)-Q51=1,3,IF(Q$10+VLOOKUP($D51,'[1]ADD STROKES GAME 8 SPLENDIDO '!$A$13:$U$58,'[1]ADD STROKES GAME 8 SPLENDIDO '!N$5+2)-Q51=2,4,IF(Q$10+VLOOKUP($D51,'[1]ADD STROKES GAME 8 SPLENDIDO '!$A$13:$U$58,'[1]ADD STROKES GAME 8 SPLENDIDO '!N$5+2)-Q51=3,5,IF(Q$10+VLOOKUP($D51,'[1]ADD STROKES GAME 8 SPLENDIDO '!$A$13:$U$58,'[1]ADD STROKES GAME 8 SPLENDIDO '!N$5+2)-Q51=4,6,IF(Q$10+VLOOKUP($D51,'[1]ADD STROKES GAME 8 SPLENDIDO '!$A$13:$U$58,'[1]ADD STROKES GAME 8 SPLENDIDO '!N$5+2)-Q51=5,7,IF(Q$10+VLOOKUP($D51,'[1]ADD STROKES GAME 8 SPLENDIDO '!$A$13:$U$58,'[1]ADD STROKES GAME 8 SPLENDIDO '!N$5+2)-Q51=-1,1,0)))))))</f>
        <v>2</v>
      </c>
      <c r="R52" s="94">
        <f>IF(R$10+VLOOKUP($D51,'[1]ADD STROKES GAME 8 SPLENDIDO '!$A$13:$U$58,'[1]ADD STROKES GAME 8 SPLENDIDO '!O$5+2)-R51=0,2,IF(R$10+VLOOKUP($D51,'[1]ADD STROKES GAME 8 SPLENDIDO '!$A$13:$U$58,'[1]ADD STROKES GAME 8 SPLENDIDO '!O$5+2)-R51=1,3,IF(R$10+VLOOKUP($D51,'[1]ADD STROKES GAME 8 SPLENDIDO '!$A$13:$U$58,'[1]ADD STROKES GAME 8 SPLENDIDO '!O$5+2)-R51=2,4,IF(R$10+VLOOKUP($D51,'[1]ADD STROKES GAME 8 SPLENDIDO '!$A$13:$U$58,'[1]ADD STROKES GAME 8 SPLENDIDO '!O$5+2)-R51=3,5,IF(R$10+VLOOKUP($D51,'[1]ADD STROKES GAME 8 SPLENDIDO '!$A$13:$U$58,'[1]ADD STROKES GAME 8 SPLENDIDO '!O$5+2)-R51=4,6,IF(R$10+VLOOKUP($D51,'[1]ADD STROKES GAME 8 SPLENDIDO '!$A$13:$U$58,'[1]ADD STROKES GAME 8 SPLENDIDO '!O$5+2)-R51=5,7,IF(R$10+VLOOKUP($D51,'[1]ADD STROKES GAME 8 SPLENDIDO '!$A$13:$U$58,'[1]ADD STROKES GAME 8 SPLENDIDO '!O$5+2)-R51=-1,1,0)))))))</f>
        <v>1</v>
      </c>
      <c r="S52" s="94">
        <f>IF(S$10+VLOOKUP($D51,'[1]ADD STROKES GAME 8 SPLENDIDO '!$A$13:$U$58,'[1]ADD STROKES GAME 8 SPLENDIDO '!P$5+2)-S51=0,2,IF(S$10+VLOOKUP($D51,'[1]ADD STROKES GAME 8 SPLENDIDO '!$A$13:$U$58,'[1]ADD STROKES GAME 8 SPLENDIDO '!P$5+2)-S51=1,3,IF(S$10+VLOOKUP($D51,'[1]ADD STROKES GAME 8 SPLENDIDO '!$A$13:$U$58,'[1]ADD STROKES GAME 8 SPLENDIDO '!P$5+2)-S51=2,4,IF(S$10+VLOOKUP($D51,'[1]ADD STROKES GAME 8 SPLENDIDO '!$A$13:$U$58,'[1]ADD STROKES GAME 8 SPLENDIDO '!P$5+2)-S51=3,5,IF(S$10+VLOOKUP($D51,'[1]ADD STROKES GAME 8 SPLENDIDO '!$A$13:$U$58,'[1]ADD STROKES GAME 8 SPLENDIDO '!P$5+2)-S51=4,6,IF(S$10+VLOOKUP($D51,'[1]ADD STROKES GAME 8 SPLENDIDO '!$A$13:$U$58,'[1]ADD STROKES GAME 8 SPLENDIDO '!P$5+2)-S51=5,7,IF(S$10+VLOOKUP($D51,'[1]ADD STROKES GAME 8 SPLENDIDO '!$A$13:$U$58,'[1]ADD STROKES GAME 8 SPLENDIDO '!P$5+2)-S51=-1,1,0)))))))</f>
        <v>2</v>
      </c>
      <c r="T52" s="94">
        <f>IF(T$10+VLOOKUP($D51,'[1]ADD STROKES GAME 8 SPLENDIDO '!$A$13:$U$58,'[1]ADD STROKES GAME 8 SPLENDIDO '!Q$5+2)-T51=0,2,IF(T$10+VLOOKUP($D51,'[1]ADD STROKES GAME 8 SPLENDIDO '!$A$13:$U$58,'[1]ADD STROKES GAME 8 SPLENDIDO '!Q$5+2)-T51=1,3,IF(T$10+VLOOKUP($D51,'[1]ADD STROKES GAME 8 SPLENDIDO '!$A$13:$U$58,'[1]ADD STROKES GAME 8 SPLENDIDO '!Q$5+2)-T51=2,4,IF(T$10+VLOOKUP($D51,'[1]ADD STROKES GAME 8 SPLENDIDO '!$A$13:$U$58,'[1]ADD STROKES GAME 8 SPLENDIDO '!Q$5+2)-T51=3,5,IF(T$10+VLOOKUP($D51,'[1]ADD STROKES GAME 8 SPLENDIDO '!$A$13:$U$58,'[1]ADD STROKES GAME 8 SPLENDIDO '!Q$5+2)-T51=4,6,IF(T$10+VLOOKUP($D51,'[1]ADD STROKES GAME 8 SPLENDIDO '!$A$13:$U$58,'[1]ADD STROKES GAME 8 SPLENDIDO '!Q$5+2)-T51=5,7,IF(T$10+VLOOKUP($D51,'[1]ADD STROKES GAME 8 SPLENDIDO '!$A$13:$U$58,'[1]ADD STROKES GAME 8 SPLENDIDO '!Q$5+2)-T51=-1,1,0)))))))</f>
        <v>0</v>
      </c>
      <c r="U52" s="94">
        <f>IF(U$10+VLOOKUP($D51,'[1]ADD STROKES GAME 8 SPLENDIDO '!$A$13:$U$58,'[1]ADD STROKES GAME 8 SPLENDIDO '!R$5+2)-U51=0,2,IF(U$10+VLOOKUP($D51,'[1]ADD STROKES GAME 8 SPLENDIDO '!$A$13:$U$58,'[1]ADD STROKES GAME 8 SPLENDIDO '!R$5+2)-U51=1,3,IF(U$10+VLOOKUP($D51,'[1]ADD STROKES GAME 8 SPLENDIDO '!$A$13:$U$58,'[1]ADD STROKES GAME 8 SPLENDIDO '!R$5+2)-U51=2,4,IF(U$10+VLOOKUP($D51,'[1]ADD STROKES GAME 8 SPLENDIDO '!$A$13:$U$58,'[1]ADD STROKES GAME 8 SPLENDIDO '!R$5+2)-U51=3,5,IF(U$10+VLOOKUP($D51,'[1]ADD STROKES GAME 8 SPLENDIDO '!$A$13:$U$58,'[1]ADD STROKES GAME 8 SPLENDIDO '!R$5+2)-U51=4,6,IF(U$10+VLOOKUP($D51,'[1]ADD STROKES GAME 8 SPLENDIDO '!$A$13:$U$58,'[1]ADD STROKES GAME 8 SPLENDIDO '!R$5+2)-U51=5,7,IF(U$10+VLOOKUP($D51,'[1]ADD STROKES GAME 8 SPLENDIDO '!$A$13:$U$58,'[1]ADD STROKES GAME 8 SPLENDIDO '!R$5+2)-U51=-1,1,0)))))))</f>
        <v>1</v>
      </c>
      <c r="V52" s="94">
        <f>IF(V$10+VLOOKUP($D51,'[1]ADD STROKES GAME 8 SPLENDIDO '!$A$13:$U$58,'[1]ADD STROKES GAME 8 SPLENDIDO '!S$5+2)-V51=0,2,IF(V$10+VLOOKUP($D51,'[1]ADD STROKES GAME 8 SPLENDIDO '!$A$13:$U$58,'[1]ADD STROKES GAME 8 SPLENDIDO '!S$5+2)-V51=1,3,IF(V$10+VLOOKUP($D51,'[1]ADD STROKES GAME 8 SPLENDIDO '!$A$13:$U$58,'[1]ADD STROKES GAME 8 SPLENDIDO '!S$5+2)-V51=2,4,IF(V$10+VLOOKUP($D51,'[1]ADD STROKES GAME 8 SPLENDIDO '!$A$13:$U$58,'[1]ADD STROKES GAME 8 SPLENDIDO '!S$5+2)-V51=3,5,IF(V$10+VLOOKUP($D51,'[1]ADD STROKES GAME 8 SPLENDIDO '!$A$13:$U$58,'[1]ADD STROKES GAME 8 SPLENDIDO '!S$5+2)-V51=4,6,IF(V$10+VLOOKUP($D51,'[1]ADD STROKES GAME 8 SPLENDIDO '!$A$13:$U$58,'[1]ADD STROKES GAME 8 SPLENDIDO '!S$5+2)-V51=5,7,IF(V$10+VLOOKUP($D51,'[1]ADD STROKES GAME 8 SPLENDIDO '!$A$13:$U$58,'[1]ADD STROKES GAME 8 SPLENDIDO '!S$5+2)-V51=-1,1,0)))))))</f>
        <v>0</v>
      </c>
      <c r="W52" s="94">
        <f>IF(W$10+VLOOKUP($D51,'[1]ADD STROKES GAME 8 SPLENDIDO '!$A$13:$U$58,'[1]ADD STROKES GAME 8 SPLENDIDO '!T$5+2)-W51=0,2,IF(W$10+VLOOKUP($D51,'[1]ADD STROKES GAME 8 SPLENDIDO '!$A$13:$U$58,'[1]ADD STROKES GAME 8 SPLENDIDO '!T$5+2)-W51=1,3,IF(W$10+VLOOKUP($D51,'[1]ADD STROKES GAME 8 SPLENDIDO '!$A$13:$U$58,'[1]ADD STROKES GAME 8 SPLENDIDO '!T$5+2)-W51=2,4,IF(W$10+VLOOKUP($D51,'[1]ADD STROKES GAME 8 SPLENDIDO '!$A$13:$U$58,'[1]ADD STROKES GAME 8 SPLENDIDO '!T$5+2)-W51=3,5,IF(W$10+VLOOKUP($D51,'[1]ADD STROKES GAME 8 SPLENDIDO '!$A$13:$U$58,'[1]ADD STROKES GAME 8 SPLENDIDO '!T$5+2)-W51=4,6,IF(W$10+VLOOKUP($D51,'[1]ADD STROKES GAME 8 SPLENDIDO '!$A$13:$U$58,'[1]ADD STROKES GAME 8 SPLENDIDO '!T$5+2)-W51=5,7,IF(W$10+VLOOKUP($D51,'[1]ADD STROKES GAME 8 SPLENDIDO '!$A$13:$U$58,'[1]ADD STROKES GAME 8 SPLENDIDO '!T$5+2)-W51=-1,1,0)))))))</f>
        <v>2</v>
      </c>
      <c r="X52" s="94">
        <f>IF(X$10+VLOOKUP($D51,'[1]ADD STROKES GAME 8 SPLENDIDO '!$A$13:$U$58,'[1]ADD STROKES GAME 8 SPLENDIDO '!U$5+2)-X51=0,2,IF(X$10+VLOOKUP($D51,'[1]ADD STROKES GAME 8 SPLENDIDO '!$A$13:$U$58,'[1]ADD STROKES GAME 8 SPLENDIDO '!U$5+2)-X51=1,3,IF(X$10+VLOOKUP($D51,'[1]ADD STROKES GAME 8 SPLENDIDO '!$A$13:$U$58,'[1]ADD STROKES GAME 8 SPLENDIDO '!U$5+2)-X51=2,4,IF(X$10+VLOOKUP($D51,'[1]ADD STROKES GAME 8 SPLENDIDO '!$A$13:$U$58,'[1]ADD STROKES GAME 8 SPLENDIDO '!U$5+2)-X51=3,5,IF(X$10+VLOOKUP($D51,'[1]ADD STROKES GAME 8 SPLENDIDO '!$A$13:$U$58,'[1]ADD STROKES GAME 8 SPLENDIDO '!U$5+2)-X51=4,6,IF(X$10+VLOOKUP($D51,'[1]ADD STROKES GAME 8 SPLENDIDO '!$A$13:$U$58,'[1]ADD STROKES GAME 8 SPLENDIDO '!U$5+2)-X51=5,7,IF(X$10+VLOOKUP($D51,'[1]ADD STROKES GAME 8 SPLENDIDO '!$A$13:$U$58,'[1]ADD STROKES GAME 8 SPLENDIDO '!U$5+2)-X51=-1,1,0)))))))</f>
        <v>2</v>
      </c>
      <c r="Y52" s="94">
        <f t="shared" si="4"/>
        <v>12</v>
      </c>
      <c r="Z52" s="95">
        <f t="shared" si="2"/>
        <v>24</v>
      </c>
      <c r="AC52" s="91"/>
      <c r="AD52" s="19"/>
      <c r="AE52" s="19"/>
      <c r="AF52" s="19"/>
      <c r="AG52" s="19"/>
      <c r="AH52" s="19"/>
      <c r="AI52" s="19"/>
      <c r="AJ52" s="19"/>
      <c r="AK52" s="19"/>
    </row>
    <row r="53" spans="1:37" ht="15.75" x14ac:dyDescent="0.25">
      <c r="A53" s="2"/>
      <c r="B53" s="26"/>
      <c r="C53" s="88"/>
      <c r="D53" s="27"/>
      <c r="E53" s="89" t="s">
        <v>163</v>
      </c>
      <c r="F53" s="90">
        <v>5</v>
      </c>
      <c r="G53" s="90">
        <v>4</v>
      </c>
      <c r="H53" s="90">
        <v>7</v>
      </c>
      <c r="I53" s="90">
        <v>5</v>
      </c>
      <c r="J53" s="90">
        <v>5</v>
      </c>
      <c r="K53" s="90">
        <v>4</v>
      </c>
      <c r="L53" s="90">
        <v>4</v>
      </c>
      <c r="M53" s="90">
        <v>4</v>
      </c>
      <c r="N53" s="90">
        <v>7</v>
      </c>
      <c r="O53" s="58">
        <f t="shared" si="3"/>
        <v>45</v>
      </c>
      <c r="P53" s="90">
        <v>5</v>
      </c>
      <c r="Q53" s="90">
        <v>6</v>
      </c>
      <c r="R53" s="90">
        <v>5</v>
      </c>
      <c r="S53" s="90">
        <v>5</v>
      </c>
      <c r="T53" s="90">
        <v>6</v>
      </c>
      <c r="U53" s="90">
        <v>8</v>
      </c>
      <c r="V53" s="90">
        <v>7</v>
      </c>
      <c r="W53" s="90">
        <v>4</v>
      </c>
      <c r="X53" s="90">
        <v>6</v>
      </c>
      <c r="Y53" s="58">
        <f t="shared" si="4"/>
        <v>52</v>
      </c>
      <c r="Z53" s="59">
        <f t="shared" si="2"/>
        <v>97</v>
      </c>
      <c r="AC53" s="91"/>
      <c r="AD53" s="19"/>
      <c r="AE53" s="19"/>
      <c r="AF53" s="19"/>
      <c r="AG53" s="19"/>
      <c r="AH53" s="19"/>
      <c r="AI53" s="19"/>
      <c r="AJ53" s="19"/>
      <c r="AK53" s="19"/>
    </row>
    <row r="54" spans="1:37" ht="15.75" x14ac:dyDescent="0.25">
      <c r="A54" s="92"/>
      <c r="B54" s="93"/>
      <c r="C54" s="93"/>
      <c r="D54" s="28"/>
      <c r="E54" s="94" t="s">
        <v>164</v>
      </c>
      <c r="F54" s="94">
        <f>IF(F$10+VLOOKUP($D53,'[1]ADD STROKES GAME 8 SPLENDIDO '!$A$13:$U$58,'[1]ADD STROKES GAME 8 SPLENDIDO '!C$5+2)-F53=0,2,IF(F$10+VLOOKUP($D53,'[1]ADD STROKES GAME 8 SPLENDIDO '!$A$13:$U$58,'[1]ADD STROKES GAME 8 SPLENDIDO '!C$5+2)-F53=1,3,IF(F$10+VLOOKUP($D53,'[1]ADD STROKES GAME 8 SPLENDIDO '!$A$13:$U$58,'[1]ADD STROKES GAME 8 SPLENDIDO '!C$5+2)-F53=2,4,IF(F$10+VLOOKUP($D53,'[1]ADD STROKES GAME 8 SPLENDIDO '!$A$13:$U$58,'[1]ADD STROKES GAME 8 SPLENDIDO '!C$5+2)-F53=3,5,IF(F$10+VLOOKUP($D53,'[1]ADD STROKES GAME 8 SPLENDIDO '!$A$13:$U$58,'[1]ADD STROKES GAME 8 SPLENDIDO '!C$5+2)-F53=4,6,IF(F$10+VLOOKUP($D53,'[1]ADD STROKES GAME 8 SPLENDIDO '!$A$13:$U$58,'[1]ADD STROKES GAME 8 SPLENDIDO '!C$5+2)-F53=5,7,IF(F$10+VLOOKUP($D53,'[1]ADD STROKES GAME 8 SPLENDIDO '!$A$13:$U$58,'[1]ADD STROKES GAME 8 SPLENDIDO '!C$5+2)-F53=-1,1,0)))))))</f>
        <v>2</v>
      </c>
      <c r="G54" s="94">
        <f>IF(G$10+VLOOKUP($D53,'[1]ADD STROKES GAME 8 SPLENDIDO '!$A$13:$U$58,'[1]ADD STROKES GAME 8 SPLENDIDO '!D$5+2)-G53=0,2,IF(G$10+VLOOKUP($D53,'[1]ADD STROKES GAME 8 SPLENDIDO '!$A$13:$U$58,'[1]ADD STROKES GAME 8 SPLENDIDO '!D$5+2)-G53=1,3,IF(G$10+VLOOKUP($D53,'[1]ADD STROKES GAME 8 SPLENDIDO '!$A$13:$U$58,'[1]ADD STROKES GAME 8 SPLENDIDO '!D$5+2)-G53=2,4,IF(G$10+VLOOKUP($D53,'[1]ADD STROKES GAME 8 SPLENDIDO '!$A$13:$U$58,'[1]ADD STROKES GAME 8 SPLENDIDO '!D$5+2)-G53=3,5,IF(G$10+VLOOKUP($D53,'[1]ADD STROKES GAME 8 SPLENDIDO '!$A$13:$U$58,'[1]ADD STROKES GAME 8 SPLENDIDO '!D$5+2)-G53=4,6,IF(G$10+VLOOKUP($D53,'[1]ADD STROKES GAME 8 SPLENDIDO '!$A$13:$U$58,'[1]ADD STROKES GAME 8 SPLENDIDO '!D$5+2)-G53=5,7,IF(G$10+VLOOKUP($D53,'[1]ADD STROKES GAME 8 SPLENDIDO '!$A$13:$U$58,'[1]ADD STROKES GAME 8 SPLENDIDO '!D$5+2)-G53=-1,1,0)))))))</f>
        <v>3</v>
      </c>
      <c r="H54" s="94">
        <f>IF(H$10+VLOOKUP($D53,'[1]ADD STROKES GAME 8 SPLENDIDO '!$A$13:$U$58,'[1]ADD STROKES GAME 8 SPLENDIDO '!E$5+2)-H53=0,2,IF(H$10+VLOOKUP($D53,'[1]ADD STROKES GAME 8 SPLENDIDO '!$A$13:$U$58,'[1]ADD STROKES GAME 8 SPLENDIDO '!E$5+2)-H53=1,3,IF(H$10+VLOOKUP($D53,'[1]ADD STROKES GAME 8 SPLENDIDO '!$A$13:$U$58,'[1]ADD STROKES GAME 8 SPLENDIDO '!E$5+2)-H53=2,4,IF(H$10+VLOOKUP($D53,'[1]ADD STROKES GAME 8 SPLENDIDO '!$A$13:$U$58,'[1]ADD STROKES GAME 8 SPLENDIDO '!E$5+2)-H53=3,5,IF(H$10+VLOOKUP($D53,'[1]ADD STROKES GAME 8 SPLENDIDO '!$A$13:$U$58,'[1]ADD STROKES GAME 8 SPLENDIDO '!E$5+2)-H53=4,6,IF(H$10+VLOOKUP($D53,'[1]ADD STROKES GAME 8 SPLENDIDO '!$A$13:$U$58,'[1]ADD STROKES GAME 8 SPLENDIDO '!E$5+2)-H53=5,7,IF(H$10+VLOOKUP($D53,'[1]ADD STROKES GAME 8 SPLENDIDO '!$A$13:$U$58,'[1]ADD STROKES GAME 8 SPLENDIDO '!E$5+2)-H53=-1,1,0)))))))</f>
        <v>0</v>
      </c>
      <c r="I54" s="94">
        <f>IF(I$10+VLOOKUP($D53,'[1]ADD STROKES GAME 8 SPLENDIDO '!$A$13:$U$58,'[1]ADD STROKES GAME 8 SPLENDIDO '!F$5+2)-I53=0,2,IF(I$10+VLOOKUP($D53,'[1]ADD STROKES GAME 8 SPLENDIDO '!$A$13:$U$58,'[1]ADD STROKES GAME 8 SPLENDIDO '!F$5+2)-I53=1,3,IF(I$10+VLOOKUP($D53,'[1]ADD STROKES GAME 8 SPLENDIDO '!$A$13:$U$58,'[1]ADD STROKES GAME 8 SPLENDIDO '!F$5+2)-I53=2,4,IF(I$10+VLOOKUP($D53,'[1]ADD STROKES GAME 8 SPLENDIDO '!$A$13:$U$58,'[1]ADD STROKES GAME 8 SPLENDIDO '!F$5+2)-I53=3,5,IF(I$10+VLOOKUP($D53,'[1]ADD STROKES GAME 8 SPLENDIDO '!$A$13:$U$58,'[1]ADD STROKES GAME 8 SPLENDIDO '!F$5+2)-I53=4,6,IF(I$10+VLOOKUP($D53,'[1]ADD STROKES GAME 8 SPLENDIDO '!$A$13:$U$58,'[1]ADD STROKES GAME 8 SPLENDIDO '!F$5+2)-I53=5,7,IF(I$10+VLOOKUP($D53,'[1]ADD STROKES GAME 8 SPLENDIDO '!$A$13:$U$58,'[1]ADD STROKES GAME 8 SPLENDIDO '!F$5+2)-I53=-1,1,0)))))))</f>
        <v>1</v>
      </c>
      <c r="J54" s="94">
        <f>IF(J$10+VLOOKUP($D53,'[1]ADD STROKES GAME 8 SPLENDIDO '!$A$13:$U$58,'[1]ADD STROKES GAME 8 SPLENDIDO '!G$5+2)-J53=0,2,IF(J$10+VLOOKUP($D53,'[1]ADD STROKES GAME 8 SPLENDIDO '!$A$13:$U$58,'[1]ADD STROKES GAME 8 SPLENDIDO '!G$5+2)-J53=1,3,IF(J$10+VLOOKUP($D53,'[1]ADD STROKES GAME 8 SPLENDIDO '!$A$13:$U$58,'[1]ADD STROKES GAME 8 SPLENDIDO '!G$5+2)-J53=2,4,IF(J$10+VLOOKUP($D53,'[1]ADD STROKES GAME 8 SPLENDIDO '!$A$13:$U$58,'[1]ADD STROKES GAME 8 SPLENDIDO '!G$5+2)-J53=3,5,IF(J$10+VLOOKUP($D53,'[1]ADD STROKES GAME 8 SPLENDIDO '!$A$13:$U$58,'[1]ADD STROKES GAME 8 SPLENDIDO '!G$5+2)-J53=4,6,IF(J$10+VLOOKUP($D53,'[1]ADD STROKES GAME 8 SPLENDIDO '!$A$13:$U$58,'[1]ADD STROKES GAME 8 SPLENDIDO '!G$5+2)-J53=5,7,IF(J$10+VLOOKUP($D53,'[1]ADD STROKES GAME 8 SPLENDIDO '!$A$13:$U$58,'[1]ADD STROKES GAME 8 SPLENDIDO '!G$5+2)-J53=-1,1,0)))))))</f>
        <v>1</v>
      </c>
      <c r="K54" s="94">
        <f>IF(K$10+VLOOKUP($D53,'[1]ADD STROKES GAME 8 SPLENDIDO '!$A$13:$U$58,'[1]ADD STROKES GAME 8 SPLENDIDO '!H$5+2)-K53=0,2,IF(K$10+VLOOKUP($D53,'[1]ADD STROKES GAME 8 SPLENDIDO '!$A$13:$U$58,'[1]ADD STROKES GAME 8 SPLENDIDO '!H$5+2)-K53=1,3,IF(K$10+VLOOKUP($D53,'[1]ADD STROKES GAME 8 SPLENDIDO '!$A$13:$U$58,'[1]ADD STROKES GAME 8 SPLENDIDO '!H$5+2)-K53=2,4,IF(K$10+VLOOKUP($D53,'[1]ADD STROKES GAME 8 SPLENDIDO '!$A$13:$U$58,'[1]ADD STROKES GAME 8 SPLENDIDO '!H$5+2)-K53=3,5,IF(K$10+VLOOKUP($D53,'[1]ADD STROKES GAME 8 SPLENDIDO '!$A$13:$U$58,'[1]ADD STROKES GAME 8 SPLENDIDO '!H$5+2)-K53=4,6,IF(K$10+VLOOKUP($D53,'[1]ADD STROKES GAME 8 SPLENDIDO '!$A$13:$U$58,'[1]ADD STROKES GAME 8 SPLENDIDO '!H$5+2)-K53=5,7,IF(K$10+VLOOKUP($D53,'[1]ADD STROKES GAME 8 SPLENDIDO '!$A$13:$U$58,'[1]ADD STROKES GAME 8 SPLENDIDO '!H$5+2)-K53=-1,1,0)))))))</f>
        <v>2</v>
      </c>
      <c r="L54" s="94">
        <f>IF(L$10+VLOOKUP($D53,'[1]ADD STROKES GAME 8 SPLENDIDO '!$A$13:$U$58,'[1]ADD STROKES GAME 8 SPLENDIDO '!I$5+2)-L53=0,2,IF(L$10+VLOOKUP($D53,'[1]ADD STROKES GAME 8 SPLENDIDO '!$A$13:$U$58,'[1]ADD STROKES GAME 8 SPLENDIDO '!I$5+2)-L53=1,3,IF(L$10+VLOOKUP($D53,'[1]ADD STROKES GAME 8 SPLENDIDO '!$A$13:$U$58,'[1]ADD STROKES GAME 8 SPLENDIDO '!I$5+2)-L53=2,4,IF(L$10+VLOOKUP($D53,'[1]ADD STROKES GAME 8 SPLENDIDO '!$A$13:$U$58,'[1]ADD STROKES GAME 8 SPLENDIDO '!I$5+2)-L53=3,5,IF(L$10+VLOOKUP($D53,'[1]ADD STROKES GAME 8 SPLENDIDO '!$A$13:$U$58,'[1]ADD STROKES GAME 8 SPLENDIDO '!I$5+2)-L53=4,6,IF(L$10+VLOOKUP($D53,'[1]ADD STROKES GAME 8 SPLENDIDO '!$A$13:$U$58,'[1]ADD STROKES GAME 8 SPLENDIDO '!I$5+2)-L53=5,7,IF(L$10+VLOOKUP($D53,'[1]ADD STROKES GAME 8 SPLENDIDO '!$A$13:$U$58,'[1]ADD STROKES GAME 8 SPLENDIDO '!I$5+2)-L53=-1,1,0)))))))</f>
        <v>2</v>
      </c>
      <c r="M54" s="94">
        <f>IF(M$10+VLOOKUP($D53,'[1]ADD STROKES GAME 8 SPLENDIDO '!$A$13:$U$58,'[1]ADD STROKES GAME 8 SPLENDIDO '!J$5+2)-M53=0,2,IF(M$10+VLOOKUP($D53,'[1]ADD STROKES GAME 8 SPLENDIDO '!$A$13:$U$58,'[1]ADD STROKES GAME 8 SPLENDIDO '!J$5+2)-M53=1,3,IF(M$10+VLOOKUP($D53,'[1]ADD STROKES GAME 8 SPLENDIDO '!$A$13:$U$58,'[1]ADD STROKES GAME 8 SPLENDIDO '!J$5+2)-M53=2,4,IF(M$10+VLOOKUP($D53,'[1]ADD STROKES GAME 8 SPLENDIDO '!$A$13:$U$58,'[1]ADD STROKES GAME 8 SPLENDIDO '!J$5+2)-M53=3,5,IF(M$10+VLOOKUP($D53,'[1]ADD STROKES GAME 8 SPLENDIDO '!$A$13:$U$58,'[1]ADD STROKES GAME 8 SPLENDIDO '!J$5+2)-M53=4,6,IF(M$10+VLOOKUP($D53,'[1]ADD STROKES GAME 8 SPLENDIDO '!$A$13:$U$58,'[1]ADD STROKES GAME 8 SPLENDIDO '!J$5+2)-M53=5,7,IF(M$10+VLOOKUP($D53,'[1]ADD STROKES GAME 8 SPLENDIDO '!$A$13:$U$58,'[1]ADD STROKES GAME 8 SPLENDIDO '!J$5+2)-M53=-1,1,0)))))))</f>
        <v>1</v>
      </c>
      <c r="N54" s="94">
        <f>IF(N$10+VLOOKUP($D53,'[1]ADD STROKES GAME 8 SPLENDIDO '!$A$13:$U$58,'[1]ADD STROKES GAME 8 SPLENDIDO '!K$5+2)-N53=0,2,IF(N$10+VLOOKUP($D53,'[1]ADD STROKES GAME 8 SPLENDIDO '!$A$13:$U$58,'[1]ADD STROKES GAME 8 SPLENDIDO '!K$5+2)-N53=1,3,IF(N$10+VLOOKUP($D53,'[1]ADD STROKES GAME 8 SPLENDIDO '!$A$13:$U$58,'[1]ADD STROKES GAME 8 SPLENDIDO '!K$5+2)-N53=2,4,IF(N$10+VLOOKUP($D53,'[1]ADD STROKES GAME 8 SPLENDIDO '!$A$13:$U$58,'[1]ADD STROKES GAME 8 SPLENDIDO '!K$5+2)-N53=3,5,IF(N$10+VLOOKUP($D53,'[1]ADD STROKES GAME 8 SPLENDIDO '!$A$13:$U$58,'[1]ADD STROKES GAME 8 SPLENDIDO '!K$5+2)-N53=4,6,IF(N$10+VLOOKUP($D53,'[1]ADD STROKES GAME 8 SPLENDIDO '!$A$13:$U$58,'[1]ADD STROKES GAME 8 SPLENDIDO '!K$5+2)-N53=5,7,IF(N$10+VLOOKUP($D53,'[1]ADD STROKES GAME 8 SPLENDIDO '!$A$13:$U$58,'[1]ADD STROKES GAME 8 SPLENDIDO '!K$5+2)-N53=-1,1,0)))))))</f>
        <v>0</v>
      </c>
      <c r="O54" s="94">
        <f t="shared" si="3"/>
        <v>12</v>
      </c>
      <c r="P54" s="94">
        <f>IF(P$10+VLOOKUP($D53,'[1]ADD STROKES GAME 8 SPLENDIDO '!$A$13:$U$58,'[1]ADD STROKES GAME 8 SPLENDIDO '!M$5+2)-P53=0,2,IF(P$10+VLOOKUP($D53,'[1]ADD STROKES GAME 8 SPLENDIDO '!$A$13:$U$58,'[1]ADD STROKES GAME 8 SPLENDIDO '!M$5+2)-P53=1,3,IF(P$10+VLOOKUP($D53,'[1]ADD STROKES GAME 8 SPLENDIDO '!$A$13:$U$58,'[1]ADD STROKES GAME 8 SPLENDIDO '!M$5+2)-P53=2,4,IF(P$10+VLOOKUP($D53,'[1]ADD STROKES GAME 8 SPLENDIDO '!$A$13:$U$58,'[1]ADD STROKES GAME 8 SPLENDIDO '!M$5+2)-P53=3,5,IF(P$10+VLOOKUP($D53,'[1]ADD STROKES GAME 8 SPLENDIDO '!$A$13:$U$58,'[1]ADD STROKES GAME 8 SPLENDIDO '!M$5+2)-P53=4,6,IF(P$10+VLOOKUP($D53,'[1]ADD STROKES GAME 8 SPLENDIDO '!$A$13:$U$58,'[1]ADD STROKES GAME 8 SPLENDIDO '!M$5+2)-P53=5,7,IF(P$10+VLOOKUP($D53,'[1]ADD STROKES GAME 8 SPLENDIDO '!$A$13:$U$58,'[1]ADD STROKES GAME 8 SPLENDIDO '!M$5+2)-P53=-1,1,0)))))))</f>
        <v>1</v>
      </c>
      <c r="Q54" s="94">
        <f>IF(Q$10+VLOOKUP($D53,'[1]ADD STROKES GAME 8 SPLENDIDO '!$A$13:$U$58,'[1]ADD STROKES GAME 8 SPLENDIDO '!N$5+2)-Q53=0,2,IF(Q$10+VLOOKUP($D53,'[1]ADD STROKES GAME 8 SPLENDIDO '!$A$13:$U$58,'[1]ADD STROKES GAME 8 SPLENDIDO '!N$5+2)-Q53=1,3,IF(Q$10+VLOOKUP($D53,'[1]ADD STROKES GAME 8 SPLENDIDO '!$A$13:$U$58,'[1]ADD STROKES GAME 8 SPLENDIDO '!N$5+2)-Q53=2,4,IF(Q$10+VLOOKUP($D53,'[1]ADD STROKES GAME 8 SPLENDIDO '!$A$13:$U$58,'[1]ADD STROKES GAME 8 SPLENDIDO '!N$5+2)-Q53=3,5,IF(Q$10+VLOOKUP($D53,'[1]ADD STROKES GAME 8 SPLENDIDO '!$A$13:$U$58,'[1]ADD STROKES GAME 8 SPLENDIDO '!N$5+2)-Q53=4,6,IF(Q$10+VLOOKUP($D53,'[1]ADD STROKES GAME 8 SPLENDIDO '!$A$13:$U$58,'[1]ADD STROKES GAME 8 SPLENDIDO '!N$5+2)-Q53=5,7,IF(Q$10+VLOOKUP($D53,'[1]ADD STROKES GAME 8 SPLENDIDO '!$A$13:$U$58,'[1]ADD STROKES GAME 8 SPLENDIDO '!N$5+2)-Q53=-1,1,0)))))))</f>
        <v>1</v>
      </c>
      <c r="R54" s="94">
        <f>IF(R$10+VLOOKUP($D53,'[1]ADD STROKES GAME 8 SPLENDIDO '!$A$13:$U$58,'[1]ADD STROKES GAME 8 SPLENDIDO '!O$5+2)-R53=0,2,IF(R$10+VLOOKUP($D53,'[1]ADD STROKES GAME 8 SPLENDIDO '!$A$13:$U$58,'[1]ADD STROKES GAME 8 SPLENDIDO '!O$5+2)-R53=1,3,IF(R$10+VLOOKUP($D53,'[1]ADD STROKES GAME 8 SPLENDIDO '!$A$13:$U$58,'[1]ADD STROKES GAME 8 SPLENDIDO '!O$5+2)-R53=2,4,IF(R$10+VLOOKUP($D53,'[1]ADD STROKES GAME 8 SPLENDIDO '!$A$13:$U$58,'[1]ADD STROKES GAME 8 SPLENDIDO '!O$5+2)-R53=3,5,IF(R$10+VLOOKUP($D53,'[1]ADD STROKES GAME 8 SPLENDIDO '!$A$13:$U$58,'[1]ADD STROKES GAME 8 SPLENDIDO '!O$5+2)-R53=4,6,IF(R$10+VLOOKUP($D53,'[1]ADD STROKES GAME 8 SPLENDIDO '!$A$13:$U$58,'[1]ADD STROKES GAME 8 SPLENDIDO '!O$5+2)-R53=5,7,IF(R$10+VLOOKUP($D53,'[1]ADD STROKES GAME 8 SPLENDIDO '!$A$13:$U$58,'[1]ADD STROKES GAME 8 SPLENDIDO '!O$5+2)-R53=-1,1,0)))))))</f>
        <v>1</v>
      </c>
      <c r="S54" s="94">
        <f>IF(S$10+VLOOKUP($D53,'[1]ADD STROKES GAME 8 SPLENDIDO '!$A$13:$U$58,'[1]ADD STROKES GAME 8 SPLENDIDO '!P$5+2)-S53=0,2,IF(S$10+VLOOKUP($D53,'[1]ADD STROKES GAME 8 SPLENDIDO '!$A$13:$U$58,'[1]ADD STROKES GAME 8 SPLENDIDO '!P$5+2)-S53=1,3,IF(S$10+VLOOKUP($D53,'[1]ADD STROKES GAME 8 SPLENDIDO '!$A$13:$U$58,'[1]ADD STROKES GAME 8 SPLENDIDO '!P$5+2)-S53=2,4,IF(S$10+VLOOKUP($D53,'[1]ADD STROKES GAME 8 SPLENDIDO '!$A$13:$U$58,'[1]ADD STROKES GAME 8 SPLENDIDO '!P$5+2)-S53=3,5,IF(S$10+VLOOKUP($D53,'[1]ADD STROKES GAME 8 SPLENDIDO '!$A$13:$U$58,'[1]ADD STROKES GAME 8 SPLENDIDO '!P$5+2)-S53=4,6,IF(S$10+VLOOKUP($D53,'[1]ADD STROKES GAME 8 SPLENDIDO '!$A$13:$U$58,'[1]ADD STROKES GAME 8 SPLENDIDO '!P$5+2)-S53=5,7,IF(S$10+VLOOKUP($D53,'[1]ADD STROKES GAME 8 SPLENDIDO '!$A$13:$U$58,'[1]ADD STROKES GAME 8 SPLENDIDO '!P$5+2)-S53=-1,1,0)))))))</f>
        <v>1</v>
      </c>
      <c r="T54" s="94">
        <f>IF(T$10+VLOOKUP($D53,'[1]ADD STROKES GAME 8 SPLENDIDO '!$A$13:$U$58,'[1]ADD STROKES GAME 8 SPLENDIDO '!Q$5+2)-T53=0,2,IF(T$10+VLOOKUP($D53,'[1]ADD STROKES GAME 8 SPLENDIDO '!$A$13:$U$58,'[1]ADD STROKES GAME 8 SPLENDIDO '!Q$5+2)-T53=1,3,IF(T$10+VLOOKUP($D53,'[1]ADD STROKES GAME 8 SPLENDIDO '!$A$13:$U$58,'[1]ADD STROKES GAME 8 SPLENDIDO '!Q$5+2)-T53=2,4,IF(T$10+VLOOKUP($D53,'[1]ADD STROKES GAME 8 SPLENDIDO '!$A$13:$U$58,'[1]ADD STROKES GAME 8 SPLENDIDO '!Q$5+2)-T53=3,5,IF(T$10+VLOOKUP($D53,'[1]ADD STROKES GAME 8 SPLENDIDO '!$A$13:$U$58,'[1]ADD STROKES GAME 8 SPLENDIDO '!Q$5+2)-T53=4,6,IF(T$10+VLOOKUP($D53,'[1]ADD STROKES GAME 8 SPLENDIDO '!$A$13:$U$58,'[1]ADD STROKES GAME 8 SPLENDIDO '!Q$5+2)-T53=5,7,IF(T$10+VLOOKUP($D53,'[1]ADD STROKES GAME 8 SPLENDIDO '!$A$13:$U$58,'[1]ADD STROKES GAME 8 SPLENDIDO '!Q$5+2)-T53=-1,1,0)))))))</f>
        <v>0</v>
      </c>
      <c r="U54" s="94">
        <f>IF(U$10+VLOOKUP($D53,'[1]ADD STROKES GAME 8 SPLENDIDO '!$A$13:$U$58,'[1]ADD STROKES GAME 8 SPLENDIDO '!R$5+2)-U53=0,2,IF(U$10+VLOOKUP($D53,'[1]ADD STROKES GAME 8 SPLENDIDO '!$A$13:$U$58,'[1]ADD STROKES GAME 8 SPLENDIDO '!R$5+2)-U53=1,3,IF(U$10+VLOOKUP($D53,'[1]ADD STROKES GAME 8 SPLENDIDO '!$A$13:$U$58,'[1]ADD STROKES GAME 8 SPLENDIDO '!R$5+2)-U53=2,4,IF(U$10+VLOOKUP($D53,'[1]ADD STROKES GAME 8 SPLENDIDO '!$A$13:$U$58,'[1]ADD STROKES GAME 8 SPLENDIDO '!R$5+2)-U53=3,5,IF(U$10+VLOOKUP($D53,'[1]ADD STROKES GAME 8 SPLENDIDO '!$A$13:$U$58,'[1]ADD STROKES GAME 8 SPLENDIDO '!R$5+2)-U53=4,6,IF(U$10+VLOOKUP($D53,'[1]ADD STROKES GAME 8 SPLENDIDO '!$A$13:$U$58,'[1]ADD STROKES GAME 8 SPLENDIDO '!R$5+2)-U53=5,7,IF(U$10+VLOOKUP($D53,'[1]ADD STROKES GAME 8 SPLENDIDO '!$A$13:$U$58,'[1]ADD STROKES GAME 8 SPLENDIDO '!R$5+2)-U53=-1,1,0)))))))</f>
        <v>0</v>
      </c>
      <c r="V54" s="94">
        <f>IF(V$10+VLOOKUP($D53,'[1]ADD STROKES GAME 8 SPLENDIDO '!$A$13:$U$58,'[1]ADD STROKES GAME 8 SPLENDIDO '!S$5+2)-V53=0,2,IF(V$10+VLOOKUP($D53,'[1]ADD STROKES GAME 8 SPLENDIDO '!$A$13:$U$58,'[1]ADD STROKES GAME 8 SPLENDIDO '!S$5+2)-V53=1,3,IF(V$10+VLOOKUP($D53,'[1]ADD STROKES GAME 8 SPLENDIDO '!$A$13:$U$58,'[1]ADD STROKES GAME 8 SPLENDIDO '!S$5+2)-V53=2,4,IF(V$10+VLOOKUP($D53,'[1]ADD STROKES GAME 8 SPLENDIDO '!$A$13:$U$58,'[1]ADD STROKES GAME 8 SPLENDIDO '!S$5+2)-V53=3,5,IF(V$10+VLOOKUP($D53,'[1]ADD STROKES GAME 8 SPLENDIDO '!$A$13:$U$58,'[1]ADD STROKES GAME 8 SPLENDIDO '!S$5+2)-V53=4,6,IF(V$10+VLOOKUP($D53,'[1]ADD STROKES GAME 8 SPLENDIDO '!$A$13:$U$58,'[1]ADD STROKES GAME 8 SPLENDIDO '!S$5+2)-V53=5,7,IF(V$10+VLOOKUP($D53,'[1]ADD STROKES GAME 8 SPLENDIDO '!$A$13:$U$58,'[1]ADD STROKES GAME 8 SPLENDIDO '!S$5+2)-V53=-1,1,0)))))))</f>
        <v>0</v>
      </c>
      <c r="W54" s="94">
        <f>IF(W$10+VLOOKUP($D53,'[1]ADD STROKES GAME 8 SPLENDIDO '!$A$13:$U$58,'[1]ADD STROKES GAME 8 SPLENDIDO '!T$5+2)-W53=0,2,IF(W$10+VLOOKUP($D53,'[1]ADD STROKES GAME 8 SPLENDIDO '!$A$13:$U$58,'[1]ADD STROKES GAME 8 SPLENDIDO '!T$5+2)-W53=1,3,IF(W$10+VLOOKUP($D53,'[1]ADD STROKES GAME 8 SPLENDIDO '!$A$13:$U$58,'[1]ADD STROKES GAME 8 SPLENDIDO '!T$5+2)-W53=2,4,IF(W$10+VLOOKUP($D53,'[1]ADD STROKES GAME 8 SPLENDIDO '!$A$13:$U$58,'[1]ADD STROKES GAME 8 SPLENDIDO '!T$5+2)-W53=3,5,IF(W$10+VLOOKUP($D53,'[1]ADD STROKES GAME 8 SPLENDIDO '!$A$13:$U$58,'[1]ADD STROKES GAME 8 SPLENDIDO '!T$5+2)-W53=4,6,IF(W$10+VLOOKUP($D53,'[1]ADD STROKES GAME 8 SPLENDIDO '!$A$13:$U$58,'[1]ADD STROKES GAME 8 SPLENDIDO '!T$5+2)-W53=5,7,IF(W$10+VLOOKUP($D53,'[1]ADD STROKES GAME 8 SPLENDIDO '!$A$13:$U$58,'[1]ADD STROKES GAME 8 SPLENDIDO '!T$5+2)-W53=-1,1,0)))))))</f>
        <v>1</v>
      </c>
      <c r="X54" s="94">
        <f>IF(X$10+VLOOKUP($D53,'[1]ADD STROKES GAME 8 SPLENDIDO '!$A$13:$U$58,'[1]ADD STROKES GAME 8 SPLENDIDO '!U$5+2)-X53=0,2,IF(X$10+VLOOKUP($D53,'[1]ADD STROKES GAME 8 SPLENDIDO '!$A$13:$U$58,'[1]ADD STROKES GAME 8 SPLENDIDO '!U$5+2)-X53=1,3,IF(X$10+VLOOKUP($D53,'[1]ADD STROKES GAME 8 SPLENDIDO '!$A$13:$U$58,'[1]ADD STROKES GAME 8 SPLENDIDO '!U$5+2)-X53=2,4,IF(X$10+VLOOKUP($D53,'[1]ADD STROKES GAME 8 SPLENDIDO '!$A$13:$U$58,'[1]ADD STROKES GAME 8 SPLENDIDO '!U$5+2)-X53=3,5,IF(X$10+VLOOKUP($D53,'[1]ADD STROKES GAME 8 SPLENDIDO '!$A$13:$U$58,'[1]ADD STROKES GAME 8 SPLENDIDO '!U$5+2)-X53=4,6,IF(X$10+VLOOKUP($D53,'[1]ADD STROKES GAME 8 SPLENDIDO '!$A$13:$U$58,'[1]ADD STROKES GAME 8 SPLENDIDO '!U$5+2)-X53=5,7,IF(X$10+VLOOKUP($D53,'[1]ADD STROKES GAME 8 SPLENDIDO '!$A$13:$U$58,'[1]ADD STROKES GAME 8 SPLENDIDO '!U$5+2)-X53=-1,1,0)))))))</f>
        <v>1</v>
      </c>
      <c r="Y54" s="94">
        <f t="shared" si="4"/>
        <v>6</v>
      </c>
      <c r="Z54" s="95">
        <f t="shared" si="2"/>
        <v>18</v>
      </c>
      <c r="AC54" s="91"/>
      <c r="AD54" s="19"/>
      <c r="AE54" s="19"/>
      <c r="AF54" s="19"/>
      <c r="AG54" s="19"/>
      <c r="AH54" s="19"/>
      <c r="AI54" s="19"/>
      <c r="AJ54" s="19"/>
      <c r="AK54" s="19"/>
    </row>
    <row r="55" spans="1:37" ht="15.75" x14ac:dyDescent="0.25">
      <c r="A55" s="2"/>
      <c r="B55" s="26"/>
      <c r="C55" s="88"/>
      <c r="D55" s="27"/>
      <c r="E55" s="89" t="s">
        <v>163</v>
      </c>
      <c r="F55" s="90"/>
      <c r="G55" s="90"/>
      <c r="H55" s="90"/>
      <c r="I55" s="90"/>
      <c r="J55" s="90"/>
      <c r="K55" s="90"/>
      <c r="L55" s="90"/>
      <c r="M55" s="90"/>
      <c r="N55" s="90"/>
      <c r="O55" s="58">
        <f t="shared" si="3"/>
        <v>0</v>
      </c>
      <c r="P55" s="90"/>
      <c r="Q55" s="90"/>
      <c r="R55" s="90"/>
      <c r="S55" s="90"/>
      <c r="T55" s="90"/>
      <c r="U55" s="90"/>
      <c r="V55" s="90"/>
      <c r="W55" s="90"/>
      <c r="X55" s="90"/>
      <c r="Y55" s="58">
        <f t="shared" si="4"/>
        <v>0</v>
      </c>
      <c r="Z55" s="59">
        <f t="shared" si="2"/>
        <v>0</v>
      </c>
      <c r="AC55" s="91"/>
      <c r="AD55" s="19"/>
      <c r="AE55" s="19"/>
      <c r="AF55" s="19"/>
      <c r="AG55" s="19"/>
      <c r="AH55" s="19"/>
      <c r="AI55" s="19"/>
      <c r="AJ55" s="19"/>
      <c r="AK55" s="19"/>
    </row>
    <row r="56" spans="1:37" ht="15.75" x14ac:dyDescent="0.25">
      <c r="A56" s="92"/>
      <c r="B56" s="93"/>
      <c r="C56" s="93"/>
      <c r="D56" s="28"/>
      <c r="E56" s="94" t="s">
        <v>164</v>
      </c>
      <c r="F56" s="94">
        <f>IF(F$10+VLOOKUP($D55,'[1]ADD STROKES GAME 8 SPLENDIDO '!$A$13:$U$58,'[1]ADD STROKES GAME 8 SPLENDIDO '!C$5+2)-F55=0,2,IF(F$10+VLOOKUP($D55,'[1]ADD STROKES GAME 8 SPLENDIDO '!$A$13:$U$58,'[1]ADD STROKES GAME 8 SPLENDIDO '!C$5+2)-F55=1,3,IF(F$10+VLOOKUP($D55,'[1]ADD STROKES GAME 8 SPLENDIDO '!$A$13:$U$58,'[1]ADD STROKES GAME 8 SPLENDIDO '!C$5+2)-F55=2,4,IF(F$10+VLOOKUP($D55,'[1]ADD STROKES GAME 8 SPLENDIDO '!$A$13:$U$58,'[1]ADD STROKES GAME 8 SPLENDIDO '!C$5+2)-F55=3,5,IF(F$10+VLOOKUP($D55,'[1]ADD STROKES GAME 8 SPLENDIDO '!$A$13:$U$58,'[1]ADD STROKES GAME 8 SPLENDIDO '!C$5+2)-F55=4,6,IF(F$10+VLOOKUP($D55,'[1]ADD STROKES GAME 8 SPLENDIDO '!$A$13:$U$58,'[1]ADD STROKES GAME 8 SPLENDIDO '!C$5+2)-F55=5,7,IF(F$10+VLOOKUP($D55,'[1]ADD STROKES GAME 8 SPLENDIDO '!$A$13:$U$58,'[1]ADD STROKES GAME 8 SPLENDIDO '!C$5+2)-F55=-1,1,0)))))))</f>
        <v>7</v>
      </c>
      <c r="G56" s="94">
        <f>IF(G$10+VLOOKUP($D55,'[1]ADD STROKES GAME 8 SPLENDIDO '!$A$13:$U$58,'[1]ADD STROKES GAME 8 SPLENDIDO '!D$5+2)-G55=0,2,IF(G$10+VLOOKUP($D55,'[1]ADD STROKES GAME 8 SPLENDIDO '!$A$13:$U$58,'[1]ADD STROKES GAME 8 SPLENDIDO '!D$5+2)-G55=1,3,IF(G$10+VLOOKUP($D55,'[1]ADD STROKES GAME 8 SPLENDIDO '!$A$13:$U$58,'[1]ADD STROKES GAME 8 SPLENDIDO '!D$5+2)-G55=2,4,IF(G$10+VLOOKUP($D55,'[1]ADD STROKES GAME 8 SPLENDIDO '!$A$13:$U$58,'[1]ADD STROKES GAME 8 SPLENDIDO '!D$5+2)-G55=3,5,IF(G$10+VLOOKUP($D55,'[1]ADD STROKES GAME 8 SPLENDIDO '!$A$13:$U$58,'[1]ADD STROKES GAME 8 SPLENDIDO '!D$5+2)-G55=4,6,IF(G$10+VLOOKUP($D55,'[1]ADD STROKES GAME 8 SPLENDIDO '!$A$13:$U$58,'[1]ADD STROKES GAME 8 SPLENDIDO '!D$5+2)-G55=5,7,IF(G$10+VLOOKUP($D55,'[1]ADD STROKES GAME 8 SPLENDIDO '!$A$13:$U$58,'[1]ADD STROKES GAME 8 SPLENDIDO '!D$5+2)-G55=-1,1,0)))))))</f>
        <v>7</v>
      </c>
      <c r="H56" s="94">
        <f>IF(H$10+VLOOKUP($D55,'[1]ADD STROKES GAME 8 SPLENDIDO '!$A$13:$U$58,'[1]ADD STROKES GAME 8 SPLENDIDO '!E$5+2)-H55=0,2,IF(H$10+VLOOKUP($D55,'[1]ADD STROKES GAME 8 SPLENDIDO '!$A$13:$U$58,'[1]ADD STROKES GAME 8 SPLENDIDO '!E$5+2)-H55=1,3,IF(H$10+VLOOKUP($D55,'[1]ADD STROKES GAME 8 SPLENDIDO '!$A$13:$U$58,'[1]ADD STROKES GAME 8 SPLENDIDO '!E$5+2)-H55=2,4,IF(H$10+VLOOKUP($D55,'[1]ADD STROKES GAME 8 SPLENDIDO '!$A$13:$U$58,'[1]ADD STROKES GAME 8 SPLENDIDO '!E$5+2)-H55=3,5,IF(H$10+VLOOKUP($D55,'[1]ADD STROKES GAME 8 SPLENDIDO '!$A$13:$U$58,'[1]ADD STROKES GAME 8 SPLENDIDO '!E$5+2)-H55=4,6,IF(H$10+VLOOKUP($D55,'[1]ADD STROKES GAME 8 SPLENDIDO '!$A$13:$U$58,'[1]ADD STROKES GAME 8 SPLENDIDO '!E$5+2)-H55=5,7,IF(H$10+VLOOKUP($D55,'[1]ADD STROKES GAME 8 SPLENDIDO '!$A$13:$U$58,'[1]ADD STROKES GAME 8 SPLENDIDO '!E$5+2)-H55=-1,1,0)))))))</f>
        <v>5</v>
      </c>
      <c r="I56" s="94">
        <f>IF(I$10+VLOOKUP($D55,'[1]ADD STROKES GAME 8 SPLENDIDO '!$A$13:$U$58,'[1]ADD STROKES GAME 8 SPLENDIDO '!F$5+2)-I55=0,2,IF(I$10+VLOOKUP($D55,'[1]ADD STROKES GAME 8 SPLENDIDO '!$A$13:$U$58,'[1]ADD STROKES GAME 8 SPLENDIDO '!F$5+2)-I55=1,3,IF(I$10+VLOOKUP($D55,'[1]ADD STROKES GAME 8 SPLENDIDO '!$A$13:$U$58,'[1]ADD STROKES GAME 8 SPLENDIDO '!F$5+2)-I55=2,4,IF(I$10+VLOOKUP($D55,'[1]ADD STROKES GAME 8 SPLENDIDO '!$A$13:$U$58,'[1]ADD STROKES GAME 8 SPLENDIDO '!F$5+2)-I55=3,5,IF(I$10+VLOOKUP($D55,'[1]ADD STROKES GAME 8 SPLENDIDO '!$A$13:$U$58,'[1]ADD STROKES GAME 8 SPLENDIDO '!F$5+2)-I55=4,6,IF(I$10+VLOOKUP($D55,'[1]ADD STROKES GAME 8 SPLENDIDO '!$A$13:$U$58,'[1]ADD STROKES GAME 8 SPLENDIDO '!F$5+2)-I55=5,7,IF(I$10+VLOOKUP($D55,'[1]ADD STROKES GAME 8 SPLENDIDO '!$A$13:$U$58,'[1]ADD STROKES GAME 8 SPLENDIDO '!F$5+2)-I55=-1,1,0)))))))</f>
        <v>6</v>
      </c>
      <c r="J56" s="94">
        <f>IF(J$10+VLOOKUP($D55,'[1]ADD STROKES GAME 8 SPLENDIDO '!$A$13:$U$58,'[1]ADD STROKES GAME 8 SPLENDIDO '!G$5+2)-J55=0,2,IF(J$10+VLOOKUP($D55,'[1]ADD STROKES GAME 8 SPLENDIDO '!$A$13:$U$58,'[1]ADD STROKES GAME 8 SPLENDIDO '!G$5+2)-J55=1,3,IF(J$10+VLOOKUP($D55,'[1]ADD STROKES GAME 8 SPLENDIDO '!$A$13:$U$58,'[1]ADD STROKES GAME 8 SPLENDIDO '!G$5+2)-J55=2,4,IF(J$10+VLOOKUP($D55,'[1]ADD STROKES GAME 8 SPLENDIDO '!$A$13:$U$58,'[1]ADD STROKES GAME 8 SPLENDIDO '!G$5+2)-J55=3,5,IF(J$10+VLOOKUP($D55,'[1]ADD STROKES GAME 8 SPLENDIDO '!$A$13:$U$58,'[1]ADD STROKES GAME 8 SPLENDIDO '!G$5+2)-J55=4,6,IF(J$10+VLOOKUP($D55,'[1]ADD STROKES GAME 8 SPLENDIDO '!$A$13:$U$58,'[1]ADD STROKES GAME 8 SPLENDIDO '!G$5+2)-J55=5,7,IF(J$10+VLOOKUP($D55,'[1]ADD STROKES GAME 8 SPLENDIDO '!$A$13:$U$58,'[1]ADD STROKES GAME 8 SPLENDIDO '!G$5+2)-J55=-1,1,0)))))))</f>
        <v>6</v>
      </c>
      <c r="K56" s="94">
        <f>IF(K$10+VLOOKUP($D55,'[1]ADD STROKES GAME 8 SPLENDIDO '!$A$13:$U$58,'[1]ADD STROKES GAME 8 SPLENDIDO '!H$5+2)-K55=0,2,IF(K$10+VLOOKUP($D55,'[1]ADD STROKES GAME 8 SPLENDIDO '!$A$13:$U$58,'[1]ADD STROKES GAME 8 SPLENDIDO '!H$5+2)-K55=1,3,IF(K$10+VLOOKUP($D55,'[1]ADD STROKES GAME 8 SPLENDIDO '!$A$13:$U$58,'[1]ADD STROKES GAME 8 SPLENDIDO '!H$5+2)-K55=2,4,IF(K$10+VLOOKUP($D55,'[1]ADD STROKES GAME 8 SPLENDIDO '!$A$13:$U$58,'[1]ADD STROKES GAME 8 SPLENDIDO '!H$5+2)-K55=3,5,IF(K$10+VLOOKUP($D55,'[1]ADD STROKES GAME 8 SPLENDIDO '!$A$13:$U$58,'[1]ADD STROKES GAME 8 SPLENDIDO '!H$5+2)-K55=4,6,IF(K$10+VLOOKUP($D55,'[1]ADD STROKES GAME 8 SPLENDIDO '!$A$13:$U$58,'[1]ADD STROKES GAME 8 SPLENDIDO '!H$5+2)-K55=5,7,IF(K$10+VLOOKUP($D55,'[1]ADD STROKES GAME 8 SPLENDIDO '!$A$13:$U$58,'[1]ADD STROKES GAME 8 SPLENDIDO '!H$5+2)-K55=-1,1,0)))))))</f>
        <v>6</v>
      </c>
      <c r="L56" s="94">
        <f>IF(L$10+VLOOKUP($D55,'[1]ADD STROKES GAME 8 SPLENDIDO '!$A$13:$U$58,'[1]ADD STROKES GAME 8 SPLENDIDO '!I$5+2)-L55=0,2,IF(L$10+VLOOKUP($D55,'[1]ADD STROKES GAME 8 SPLENDIDO '!$A$13:$U$58,'[1]ADD STROKES GAME 8 SPLENDIDO '!I$5+2)-L55=1,3,IF(L$10+VLOOKUP($D55,'[1]ADD STROKES GAME 8 SPLENDIDO '!$A$13:$U$58,'[1]ADD STROKES GAME 8 SPLENDIDO '!I$5+2)-L55=2,4,IF(L$10+VLOOKUP($D55,'[1]ADD STROKES GAME 8 SPLENDIDO '!$A$13:$U$58,'[1]ADD STROKES GAME 8 SPLENDIDO '!I$5+2)-L55=3,5,IF(L$10+VLOOKUP($D55,'[1]ADD STROKES GAME 8 SPLENDIDO '!$A$13:$U$58,'[1]ADD STROKES GAME 8 SPLENDIDO '!I$5+2)-L55=4,6,IF(L$10+VLOOKUP($D55,'[1]ADD STROKES GAME 8 SPLENDIDO '!$A$13:$U$58,'[1]ADD STROKES GAME 8 SPLENDIDO '!I$5+2)-L55=5,7,IF(L$10+VLOOKUP($D55,'[1]ADD STROKES GAME 8 SPLENDIDO '!$A$13:$U$58,'[1]ADD STROKES GAME 8 SPLENDIDO '!I$5+2)-L55=-1,1,0)))))))</f>
        <v>6</v>
      </c>
      <c r="M56" s="94">
        <f>IF(M$10+VLOOKUP($D55,'[1]ADD STROKES GAME 8 SPLENDIDO '!$A$13:$U$58,'[1]ADD STROKES GAME 8 SPLENDIDO '!J$5+2)-M55=0,2,IF(M$10+VLOOKUP($D55,'[1]ADD STROKES GAME 8 SPLENDIDO '!$A$13:$U$58,'[1]ADD STROKES GAME 8 SPLENDIDO '!J$5+2)-M55=1,3,IF(M$10+VLOOKUP($D55,'[1]ADD STROKES GAME 8 SPLENDIDO '!$A$13:$U$58,'[1]ADD STROKES GAME 8 SPLENDIDO '!J$5+2)-M55=2,4,IF(M$10+VLOOKUP($D55,'[1]ADD STROKES GAME 8 SPLENDIDO '!$A$13:$U$58,'[1]ADD STROKES GAME 8 SPLENDIDO '!J$5+2)-M55=3,5,IF(M$10+VLOOKUP($D55,'[1]ADD STROKES GAME 8 SPLENDIDO '!$A$13:$U$58,'[1]ADD STROKES GAME 8 SPLENDIDO '!J$5+2)-M55=4,6,IF(M$10+VLOOKUP($D55,'[1]ADD STROKES GAME 8 SPLENDIDO '!$A$13:$U$58,'[1]ADD STROKES GAME 8 SPLENDIDO '!J$5+2)-M55=5,7,IF(M$10+VLOOKUP($D55,'[1]ADD STROKES GAME 8 SPLENDIDO '!$A$13:$U$58,'[1]ADD STROKES GAME 8 SPLENDIDO '!J$5+2)-M55=-1,1,0)))))))</f>
        <v>5</v>
      </c>
      <c r="N56" s="94">
        <f>IF(N$10+VLOOKUP($D55,'[1]ADD STROKES GAME 8 SPLENDIDO '!$A$13:$U$58,'[1]ADD STROKES GAME 8 SPLENDIDO '!K$5+2)-N55=0,2,IF(N$10+VLOOKUP($D55,'[1]ADD STROKES GAME 8 SPLENDIDO '!$A$13:$U$58,'[1]ADD STROKES GAME 8 SPLENDIDO '!K$5+2)-N55=1,3,IF(N$10+VLOOKUP($D55,'[1]ADD STROKES GAME 8 SPLENDIDO '!$A$13:$U$58,'[1]ADD STROKES GAME 8 SPLENDIDO '!K$5+2)-N55=2,4,IF(N$10+VLOOKUP($D55,'[1]ADD STROKES GAME 8 SPLENDIDO '!$A$13:$U$58,'[1]ADD STROKES GAME 8 SPLENDIDO '!K$5+2)-N55=3,5,IF(N$10+VLOOKUP($D55,'[1]ADD STROKES GAME 8 SPLENDIDO '!$A$13:$U$58,'[1]ADD STROKES GAME 8 SPLENDIDO '!K$5+2)-N55=4,6,IF(N$10+VLOOKUP($D55,'[1]ADD STROKES GAME 8 SPLENDIDO '!$A$13:$U$58,'[1]ADD STROKES GAME 8 SPLENDIDO '!K$5+2)-N55=5,7,IF(N$10+VLOOKUP($D55,'[1]ADD STROKES GAME 8 SPLENDIDO '!$A$13:$U$58,'[1]ADD STROKES GAME 8 SPLENDIDO '!K$5+2)-N55=-1,1,0)))))))</f>
        <v>6</v>
      </c>
      <c r="O56" s="94">
        <f t="shared" si="3"/>
        <v>54</v>
      </c>
      <c r="P56" s="94">
        <f>IF(P$10+VLOOKUP($D55,'[1]ADD STROKES GAME 8 SPLENDIDO '!$A$13:$U$58,'[1]ADD STROKES GAME 8 SPLENDIDO '!M$5+2)-P55=0,2,IF(P$10+VLOOKUP($D55,'[1]ADD STROKES GAME 8 SPLENDIDO '!$A$13:$U$58,'[1]ADD STROKES GAME 8 SPLENDIDO '!M$5+2)-P55=1,3,IF(P$10+VLOOKUP($D55,'[1]ADD STROKES GAME 8 SPLENDIDO '!$A$13:$U$58,'[1]ADD STROKES GAME 8 SPLENDIDO '!M$5+2)-P55=2,4,IF(P$10+VLOOKUP($D55,'[1]ADD STROKES GAME 8 SPLENDIDO '!$A$13:$U$58,'[1]ADD STROKES GAME 8 SPLENDIDO '!M$5+2)-P55=3,5,IF(P$10+VLOOKUP($D55,'[1]ADD STROKES GAME 8 SPLENDIDO '!$A$13:$U$58,'[1]ADD STROKES GAME 8 SPLENDIDO '!M$5+2)-P55=4,6,IF(P$10+VLOOKUP($D55,'[1]ADD STROKES GAME 8 SPLENDIDO '!$A$13:$U$58,'[1]ADD STROKES GAME 8 SPLENDIDO '!M$5+2)-P55=5,7,IF(P$10+VLOOKUP($D55,'[1]ADD STROKES GAME 8 SPLENDIDO '!$A$13:$U$58,'[1]ADD STROKES GAME 8 SPLENDIDO '!M$5+2)-P55=-1,1,0)))))))</f>
        <v>6</v>
      </c>
      <c r="Q56" s="94">
        <f>IF(Q$10+VLOOKUP($D55,'[1]ADD STROKES GAME 8 SPLENDIDO '!$A$13:$U$58,'[1]ADD STROKES GAME 8 SPLENDIDO '!N$5+2)-Q55=0,2,IF(Q$10+VLOOKUP($D55,'[1]ADD STROKES GAME 8 SPLENDIDO '!$A$13:$U$58,'[1]ADD STROKES GAME 8 SPLENDIDO '!N$5+2)-Q55=1,3,IF(Q$10+VLOOKUP($D55,'[1]ADD STROKES GAME 8 SPLENDIDO '!$A$13:$U$58,'[1]ADD STROKES GAME 8 SPLENDIDO '!N$5+2)-Q55=2,4,IF(Q$10+VLOOKUP($D55,'[1]ADD STROKES GAME 8 SPLENDIDO '!$A$13:$U$58,'[1]ADD STROKES GAME 8 SPLENDIDO '!N$5+2)-Q55=3,5,IF(Q$10+VLOOKUP($D55,'[1]ADD STROKES GAME 8 SPLENDIDO '!$A$13:$U$58,'[1]ADD STROKES GAME 8 SPLENDIDO '!N$5+2)-Q55=4,6,IF(Q$10+VLOOKUP($D55,'[1]ADD STROKES GAME 8 SPLENDIDO '!$A$13:$U$58,'[1]ADD STROKES GAME 8 SPLENDIDO '!N$5+2)-Q55=5,7,IF(Q$10+VLOOKUP($D55,'[1]ADD STROKES GAME 8 SPLENDIDO '!$A$13:$U$58,'[1]ADD STROKES GAME 8 SPLENDIDO '!N$5+2)-Q55=-1,1,0)))))))</f>
        <v>7</v>
      </c>
      <c r="R56" s="94">
        <f>IF(R$10+VLOOKUP($D55,'[1]ADD STROKES GAME 8 SPLENDIDO '!$A$13:$U$58,'[1]ADD STROKES GAME 8 SPLENDIDO '!O$5+2)-R55=0,2,IF(R$10+VLOOKUP($D55,'[1]ADD STROKES GAME 8 SPLENDIDO '!$A$13:$U$58,'[1]ADD STROKES GAME 8 SPLENDIDO '!O$5+2)-R55=1,3,IF(R$10+VLOOKUP($D55,'[1]ADD STROKES GAME 8 SPLENDIDO '!$A$13:$U$58,'[1]ADD STROKES GAME 8 SPLENDIDO '!O$5+2)-R55=2,4,IF(R$10+VLOOKUP($D55,'[1]ADD STROKES GAME 8 SPLENDIDO '!$A$13:$U$58,'[1]ADD STROKES GAME 8 SPLENDIDO '!O$5+2)-R55=3,5,IF(R$10+VLOOKUP($D55,'[1]ADD STROKES GAME 8 SPLENDIDO '!$A$13:$U$58,'[1]ADD STROKES GAME 8 SPLENDIDO '!O$5+2)-R55=4,6,IF(R$10+VLOOKUP($D55,'[1]ADD STROKES GAME 8 SPLENDIDO '!$A$13:$U$58,'[1]ADD STROKES GAME 8 SPLENDIDO '!O$5+2)-R55=5,7,IF(R$10+VLOOKUP($D55,'[1]ADD STROKES GAME 8 SPLENDIDO '!$A$13:$U$58,'[1]ADD STROKES GAME 8 SPLENDIDO '!O$5+2)-R55=-1,1,0)))))))</f>
        <v>6</v>
      </c>
      <c r="S56" s="94">
        <f>IF(S$10+VLOOKUP($D55,'[1]ADD STROKES GAME 8 SPLENDIDO '!$A$13:$U$58,'[1]ADD STROKES GAME 8 SPLENDIDO '!P$5+2)-S55=0,2,IF(S$10+VLOOKUP($D55,'[1]ADD STROKES GAME 8 SPLENDIDO '!$A$13:$U$58,'[1]ADD STROKES GAME 8 SPLENDIDO '!P$5+2)-S55=1,3,IF(S$10+VLOOKUP($D55,'[1]ADD STROKES GAME 8 SPLENDIDO '!$A$13:$U$58,'[1]ADD STROKES GAME 8 SPLENDIDO '!P$5+2)-S55=2,4,IF(S$10+VLOOKUP($D55,'[1]ADD STROKES GAME 8 SPLENDIDO '!$A$13:$U$58,'[1]ADD STROKES GAME 8 SPLENDIDO '!P$5+2)-S55=3,5,IF(S$10+VLOOKUP($D55,'[1]ADD STROKES GAME 8 SPLENDIDO '!$A$13:$U$58,'[1]ADD STROKES GAME 8 SPLENDIDO '!P$5+2)-S55=4,6,IF(S$10+VLOOKUP($D55,'[1]ADD STROKES GAME 8 SPLENDIDO '!$A$13:$U$58,'[1]ADD STROKES GAME 8 SPLENDIDO '!P$5+2)-S55=5,7,IF(S$10+VLOOKUP($D55,'[1]ADD STROKES GAME 8 SPLENDIDO '!$A$13:$U$58,'[1]ADD STROKES GAME 8 SPLENDIDO '!P$5+2)-S55=-1,1,0)))))))</f>
        <v>6</v>
      </c>
      <c r="T56" s="94">
        <f>IF(T$10+VLOOKUP($D55,'[1]ADD STROKES GAME 8 SPLENDIDO '!$A$13:$U$58,'[1]ADD STROKES GAME 8 SPLENDIDO '!Q$5+2)-T55=0,2,IF(T$10+VLOOKUP($D55,'[1]ADD STROKES GAME 8 SPLENDIDO '!$A$13:$U$58,'[1]ADD STROKES GAME 8 SPLENDIDO '!Q$5+2)-T55=1,3,IF(T$10+VLOOKUP($D55,'[1]ADD STROKES GAME 8 SPLENDIDO '!$A$13:$U$58,'[1]ADD STROKES GAME 8 SPLENDIDO '!Q$5+2)-T55=2,4,IF(T$10+VLOOKUP($D55,'[1]ADD STROKES GAME 8 SPLENDIDO '!$A$13:$U$58,'[1]ADD STROKES GAME 8 SPLENDIDO '!Q$5+2)-T55=3,5,IF(T$10+VLOOKUP($D55,'[1]ADD STROKES GAME 8 SPLENDIDO '!$A$13:$U$58,'[1]ADD STROKES GAME 8 SPLENDIDO '!Q$5+2)-T55=4,6,IF(T$10+VLOOKUP($D55,'[1]ADD STROKES GAME 8 SPLENDIDO '!$A$13:$U$58,'[1]ADD STROKES GAME 8 SPLENDIDO '!Q$5+2)-T55=5,7,IF(T$10+VLOOKUP($D55,'[1]ADD STROKES GAME 8 SPLENDIDO '!$A$13:$U$58,'[1]ADD STROKES GAME 8 SPLENDIDO '!Q$5+2)-T55=-1,1,0)))))))</f>
        <v>6</v>
      </c>
      <c r="U56" s="94">
        <f>IF(U$10+VLOOKUP($D55,'[1]ADD STROKES GAME 8 SPLENDIDO '!$A$13:$U$58,'[1]ADD STROKES GAME 8 SPLENDIDO '!R$5+2)-U55=0,2,IF(U$10+VLOOKUP($D55,'[1]ADD STROKES GAME 8 SPLENDIDO '!$A$13:$U$58,'[1]ADD STROKES GAME 8 SPLENDIDO '!R$5+2)-U55=1,3,IF(U$10+VLOOKUP($D55,'[1]ADD STROKES GAME 8 SPLENDIDO '!$A$13:$U$58,'[1]ADD STROKES GAME 8 SPLENDIDO '!R$5+2)-U55=2,4,IF(U$10+VLOOKUP($D55,'[1]ADD STROKES GAME 8 SPLENDIDO '!$A$13:$U$58,'[1]ADD STROKES GAME 8 SPLENDIDO '!R$5+2)-U55=3,5,IF(U$10+VLOOKUP($D55,'[1]ADD STROKES GAME 8 SPLENDIDO '!$A$13:$U$58,'[1]ADD STROKES GAME 8 SPLENDIDO '!R$5+2)-U55=4,6,IF(U$10+VLOOKUP($D55,'[1]ADD STROKES GAME 8 SPLENDIDO '!$A$13:$U$58,'[1]ADD STROKES GAME 8 SPLENDIDO '!R$5+2)-U55=5,7,IF(U$10+VLOOKUP($D55,'[1]ADD STROKES GAME 8 SPLENDIDO '!$A$13:$U$58,'[1]ADD STROKES GAME 8 SPLENDIDO '!R$5+2)-U55=-1,1,0)))))))</f>
        <v>5</v>
      </c>
      <c r="V56" s="94">
        <f>IF(V$10+VLOOKUP($D55,'[1]ADD STROKES GAME 8 SPLENDIDO '!$A$13:$U$58,'[1]ADD STROKES GAME 8 SPLENDIDO '!S$5+2)-V55=0,2,IF(V$10+VLOOKUP($D55,'[1]ADD STROKES GAME 8 SPLENDIDO '!$A$13:$U$58,'[1]ADD STROKES GAME 8 SPLENDIDO '!S$5+2)-V55=1,3,IF(V$10+VLOOKUP($D55,'[1]ADD STROKES GAME 8 SPLENDIDO '!$A$13:$U$58,'[1]ADD STROKES GAME 8 SPLENDIDO '!S$5+2)-V55=2,4,IF(V$10+VLOOKUP($D55,'[1]ADD STROKES GAME 8 SPLENDIDO '!$A$13:$U$58,'[1]ADD STROKES GAME 8 SPLENDIDO '!S$5+2)-V55=3,5,IF(V$10+VLOOKUP($D55,'[1]ADD STROKES GAME 8 SPLENDIDO '!$A$13:$U$58,'[1]ADD STROKES GAME 8 SPLENDIDO '!S$5+2)-V55=4,6,IF(V$10+VLOOKUP($D55,'[1]ADD STROKES GAME 8 SPLENDIDO '!$A$13:$U$58,'[1]ADD STROKES GAME 8 SPLENDIDO '!S$5+2)-V55=5,7,IF(V$10+VLOOKUP($D55,'[1]ADD STROKES GAME 8 SPLENDIDO '!$A$13:$U$58,'[1]ADD STROKES GAME 8 SPLENDIDO '!S$5+2)-V55=-1,1,0)))))))</f>
        <v>6</v>
      </c>
      <c r="W56" s="94">
        <f>IF(W$10+VLOOKUP($D55,'[1]ADD STROKES GAME 8 SPLENDIDO '!$A$13:$U$58,'[1]ADD STROKES GAME 8 SPLENDIDO '!T$5+2)-W55=0,2,IF(W$10+VLOOKUP($D55,'[1]ADD STROKES GAME 8 SPLENDIDO '!$A$13:$U$58,'[1]ADD STROKES GAME 8 SPLENDIDO '!T$5+2)-W55=1,3,IF(W$10+VLOOKUP($D55,'[1]ADD STROKES GAME 8 SPLENDIDO '!$A$13:$U$58,'[1]ADD STROKES GAME 8 SPLENDIDO '!T$5+2)-W55=2,4,IF(W$10+VLOOKUP($D55,'[1]ADD STROKES GAME 8 SPLENDIDO '!$A$13:$U$58,'[1]ADD STROKES GAME 8 SPLENDIDO '!T$5+2)-W55=3,5,IF(W$10+VLOOKUP($D55,'[1]ADD STROKES GAME 8 SPLENDIDO '!$A$13:$U$58,'[1]ADD STROKES GAME 8 SPLENDIDO '!T$5+2)-W55=4,6,IF(W$10+VLOOKUP($D55,'[1]ADD STROKES GAME 8 SPLENDIDO '!$A$13:$U$58,'[1]ADD STROKES GAME 8 SPLENDIDO '!T$5+2)-W55=5,7,IF(W$10+VLOOKUP($D55,'[1]ADD STROKES GAME 8 SPLENDIDO '!$A$13:$U$58,'[1]ADD STROKES GAME 8 SPLENDIDO '!T$5+2)-W55=-1,1,0)))))))</f>
        <v>5</v>
      </c>
      <c r="X56" s="94">
        <f>IF(X$10+VLOOKUP($D55,'[1]ADD STROKES GAME 8 SPLENDIDO '!$A$13:$U$58,'[1]ADD STROKES GAME 8 SPLENDIDO '!U$5+2)-X55=0,2,IF(X$10+VLOOKUP($D55,'[1]ADD STROKES GAME 8 SPLENDIDO '!$A$13:$U$58,'[1]ADD STROKES GAME 8 SPLENDIDO '!U$5+2)-X55=1,3,IF(X$10+VLOOKUP($D55,'[1]ADD STROKES GAME 8 SPLENDIDO '!$A$13:$U$58,'[1]ADD STROKES GAME 8 SPLENDIDO '!U$5+2)-X55=2,4,IF(X$10+VLOOKUP($D55,'[1]ADD STROKES GAME 8 SPLENDIDO '!$A$13:$U$58,'[1]ADD STROKES GAME 8 SPLENDIDO '!U$5+2)-X55=3,5,IF(X$10+VLOOKUP($D55,'[1]ADD STROKES GAME 8 SPLENDIDO '!$A$13:$U$58,'[1]ADD STROKES GAME 8 SPLENDIDO '!U$5+2)-X55=4,6,IF(X$10+VLOOKUP($D55,'[1]ADD STROKES GAME 8 SPLENDIDO '!$A$13:$U$58,'[1]ADD STROKES GAME 8 SPLENDIDO '!U$5+2)-X55=5,7,IF(X$10+VLOOKUP($D55,'[1]ADD STROKES GAME 8 SPLENDIDO '!$A$13:$U$58,'[1]ADD STROKES GAME 8 SPLENDIDO '!U$5+2)-X55=-1,1,0)))))))</f>
        <v>7</v>
      </c>
      <c r="Y56" s="94">
        <f t="shared" si="4"/>
        <v>54</v>
      </c>
      <c r="Z56" s="95">
        <f t="shared" si="2"/>
        <v>108</v>
      </c>
      <c r="AC56" s="91"/>
      <c r="AD56" s="19"/>
      <c r="AE56" s="19"/>
      <c r="AF56" s="19"/>
      <c r="AG56" s="19"/>
      <c r="AH56" s="19"/>
      <c r="AI56" s="19"/>
      <c r="AJ56" s="19"/>
      <c r="AK56" s="19"/>
    </row>
    <row r="57" spans="1:37" ht="15.75" x14ac:dyDescent="0.25">
      <c r="A57" s="2"/>
      <c r="B57" s="26"/>
      <c r="C57" s="88"/>
      <c r="D57" s="27"/>
      <c r="E57" s="89" t="s">
        <v>163</v>
      </c>
      <c r="F57" s="90">
        <v>7</v>
      </c>
      <c r="G57" s="90">
        <v>3</v>
      </c>
      <c r="H57" s="90">
        <v>7</v>
      </c>
      <c r="I57" s="90">
        <v>7</v>
      </c>
      <c r="J57" s="90">
        <v>5</v>
      </c>
      <c r="K57" s="90">
        <v>4</v>
      </c>
      <c r="L57" s="90">
        <v>7</v>
      </c>
      <c r="M57" s="90">
        <v>3</v>
      </c>
      <c r="N57" s="90">
        <v>8</v>
      </c>
      <c r="O57" s="58">
        <f t="shared" si="3"/>
        <v>51</v>
      </c>
      <c r="P57" s="90">
        <v>6</v>
      </c>
      <c r="Q57" s="90">
        <v>8</v>
      </c>
      <c r="R57" s="90">
        <v>5</v>
      </c>
      <c r="S57" s="90">
        <v>6</v>
      </c>
      <c r="T57" s="90">
        <v>7</v>
      </c>
      <c r="U57" s="90">
        <v>5</v>
      </c>
      <c r="V57" s="90">
        <v>7</v>
      </c>
      <c r="W57" s="90">
        <v>4</v>
      </c>
      <c r="X57" s="90">
        <v>6</v>
      </c>
      <c r="Y57" s="58">
        <f t="shared" si="4"/>
        <v>54</v>
      </c>
      <c r="Z57" s="59">
        <f t="shared" si="2"/>
        <v>105</v>
      </c>
      <c r="AC57" s="91"/>
      <c r="AD57" s="19"/>
      <c r="AE57" s="19"/>
      <c r="AF57" s="19"/>
      <c r="AG57" s="19"/>
      <c r="AH57" s="19"/>
      <c r="AI57" s="19"/>
      <c r="AJ57" s="19"/>
      <c r="AK57" s="19"/>
    </row>
    <row r="58" spans="1:37" ht="15.75" x14ac:dyDescent="0.25">
      <c r="A58" s="92"/>
      <c r="B58" s="93"/>
      <c r="C58" s="93"/>
      <c r="D58" s="28"/>
      <c r="E58" s="94" t="s">
        <v>164</v>
      </c>
      <c r="F58" s="94">
        <f>IF(F$10+VLOOKUP($D57,'[1]ADD STROKES GAME 8 SPLENDIDO '!$A$13:$U$58,'[1]ADD STROKES GAME 8 SPLENDIDO '!C$5+2)-F57=0,2,IF(F$10+VLOOKUP($D57,'[1]ADD STROKES GAME 8 SPLENDIDO '!$A$13:$U$58,'[1]ADD STROKES GAME 8 SPLENDIDO '!C$5+2)-F57=1,3,IF(F$10+VLOOKUP($D57,'[1]ADD STROKES GAME 8 SPLENDIDO '!$A$13:$U$58,'[1]ADD STROKES GAME 8 SPLENDIDO '!C$5+2)-F57=2,4,IF(F$10+VLOOKUP($D57,'[1]ADD STROKES GAME 8 SPLENDIDO '!$A$13:$U$58,'[1]ADD STROKES GAME 8 SPLENDIDO '!C$5+2)-F57=3,5,IF(F$10+VLOOKUP($D57,'[1]ADD STROKES GAME 8 SPLENDIDO '!$A$13:$U$58,'[1]ADD STROKES GAME 8 SPLENDIDO '!C$5+2)-F57=4,6,IF(F$10+VLOOKUP($D57,'[1]ADD STROKES GAME 8 SPLENDIDO '!$A$13:$U$58,'[1]ADD STROKES GAME 8 SPLENDIDO '!C$5+2)-F57=5,7,IF(F$10+VLOOKUP($D57,'[1]ADD STROKES GAME 8 SPLENDIDO '!$A$13:$U$58,'[1]ADD STROKES GAME 8 SPLENDIDO '!C$5+2)-F57=-1,1,0)))))))</f>
        <v>0</v>
      </c>
      <c r="G58" s="94">
        <f>IF(G$10+VLOOKUP($D57,'[1]ADD STROKES GAME 8 SPLENDIDO '!$A$13:$U$58,'[1]ADD STROKES GAME 8 SPLENDIDO '!D$5+2)-G57=0,2,IF(G$10+VLOOKUP($D57,'[1]ADD STROKES GAME 8 SPLENDIDO '!$A$13:$U$58,'[1]ADD STROKES GAME 8 SPLENDIDO '!D$5+2)-G57=1,3,IF(G$10+VLOOKUP($D57,'[1]ADD STROKES GAME 8 SPLENDIDO '!$A$13:$U$58,'[1]ADD STROKES GAME 8 SPLENDIDO '!D$5+2)-G57=2,4,IF(G$10+VLOOKUP($D57,'[1]ADD STROKES GAME 8 SPLENDIDO '!$A$13:$U$58,'[1]ADD STROKES GAME 8 SPLENDIDO '!D$5+2)-G57=3,5,IF(G$10+VLOOKUP($D57,'[1]ADD STROKES GAME 8 SPLENDIDO '!$A$13:$U$58,'[1]ADD STROKES GAME 8 SPLENDIDO '!D$5+2)-G57=4,6,IF(G$10+VLOOKUP($D57,'[1]ADD STROKES GAME 8 SPLENDIDO '!$A$13:$U$58,'[1]ADD STROKES GAME 8 SPLENDIDO '!D$5+2)-G57=5,7,IF(G$10+VLOOKUP($D57,'[1]ADD STROKES GAME 8 SPLENDIDO '!$A$13:$U$58,'[1]ADD STROKES GAME 8 SPLENDIDO '!D$5+2)-G57=-1,1,0)))))))</f>
        <v>4</v>
      </c>
      <c r="H58" s="94">
        <f>IF(H$10+VLOOKUP($D57,'[1]ADD STROKES GAME 8 SPLENDIDO '!$A$13:$U$58,'[1]ADD STROKES GAME 8 SPLENDIDO '!E$5+2)-H57=0,2,IF(H$10+VLOOKUP($D57,'[1]ADD STROKES GAME 8 SPLENDIDO '!$A$13:$U$58,'[1]ADD STROKES GAME 8 SPLENDIDO '!E$5+2)-H57=1,3,IF(H$10+VLOOKUP($D57,'[1]ADD STROKES GAME 8 SPLENDIDO '!$A$13:$U$58,'[1]ADD STROKES GAME 8 SPLENDIDO '!E$5+2)-H57=2,4,IF(H$10+VLOOKUP($D57,'[1]ADD STROKES GAME 8 SPLENDIDO '!$A$13:$U$58,'[1]ADD STROKES GAME 8 SPLENDIDO '!E$5+2)-H57=3,5,IF(H$10+VLOOKUP($D57,'[1]ADD STROKES GAME 8 SPLENDIDO '!$A$13:$U$58,'[1]ADD STROKES GAME 8 SPLENDIDO '!E$5+2)-H57=4,6,IF(H$10+VLOOKUP($D57,'[1]ADD STROKES GAME 8 SPLENDIDO '!$A$13:$U$58,'[1]ADD STROKES GAME 8 SPLENDIDO '!E$5+2)-H57=5,7,IF(H$10+VLOOKUP($D57,'[1]ADD STROKES GAME 8 SPLENDIDO '!$A$13:$U$58,'[1]ADD STROKES GAME 8 SPLENDIDO '!E$5+2)-H57=-1,1,0)))))))</f>
        <v>0</v>
      </c>
      <c r="I58" s="94">
        <f>IF(I$10+VLOOKUP($D57,'[1]ADD STROKES GAME 8 SPLENDIDO '!$A$13:$U$58,'[1]ADD STROKES GAME 8 SPLENDIDO '!F$5+2)-I57=0,2,IF(I$10+VLOOKUP($D57,'[1]ADD STROKES GAME 8 SPLENDIDO '!$A$13:$U$58,'[1]ADD STROKES GAME 8 SPLENDIDO '!F$5+2)-I57=1,3,IF(I$10+VLOOKUP($D57,'[1]ADD STROKES GAME 8 SPLENDIDO '!$A$13:$U$58,'[1]ADD STROKES GAME 8 SPLENDIDO '!F$5+2)-I57=2,4,IF(I$10+VLOOKUP($D57,'[1]ADD STROKES GAME 8 SPLENDIDO '!$A$13:$U$58,'[1]ADD STROKES GAME 8 SPLENDIDO '!F$5+2)-I57=3,5,IF(I$10+VLOOKUP($D57,'[1]ADD STROKES GAME 8 SPLENDIDO '!$A$13:$U$58,'[1]ADD STROKES GAME 8 SPLENDIDO '!F$5+2)-I57=4,6,IF(I$10+VLOOKUP($D57,'[1]ADD STROKES GAME 8 SPLENDIDO '!$A$13:$U$58,'[1]ADD STROKES GAME 8 SPLENDIDO '!F$5+2)-I57=5,7,IF(I$10+VLOOKUP($D57,'[1]ADD STROKES GAME 8 SPLENDIDO '!$A$13:$U$58,'[1]ADD STROKES GAME 8 SPLENDIDO '!F$5+2)-I57=-1,1,0)))))))</f>
        <v>0</v>
      </c>
      <c r="J58" s="94">
        <f>IF(J$10+VLOOKUP($D57,'[1]ADD STROKES GAME 8 SPLENDIDO '!$A$13:$U$58,'[1]ADD STROKES GAME 8 SPLENDIDO '!G$5+2)-J57=0,2,IF(J$10+VLOOKUP($D57,'[1]ADD STROKES GAME 8 SPLENDIDO '!$A$13:$U$58,'[1]ADD STROKES GAME 8 SPLENDIDO '!G$5+2)-J57=1,3,IF(J$10+VLOOKUP($D57,'[1]ADD STROKES GAME 8 SPLENDIDO '!$A$13:$U$58,'[1]ADD STROKES GAME 8 SPLENDIDO '!G$5+2)-J57=2,4,IF(J$10+VLOOKUP($D57,'[1]ADD STROKES GAME 8 SPLENDIDO '!$A$13:$U$58,'[1]ADD STROKES GAME 8 SPLENDIDO '!G$5+2)-J57=3,5,IF(J$10+VLOOKUP($D57,'[1]ADD STROKES GAME 8 SPLENDIDO '!$A$13:$U$58,'[1]ADD STROKES GAME 8 SPLENDIDO '!G$5+2)-J57=4,6,IF(J$10+VLOOKUP($D57,'[1]ADD STROKES GAME 8 SPLENDIDO '!$A$13:$U$58,'[1]ADD STROKES GAME 8 SPLENDIDO '!G$5+2)-J57=5,7,IF(J$10+VLOOKUP($D57,'[1]ADD STROKES GAME 8 SPLENDIDO '!$A$13:$U$58,'[1]ADD STROKES GAME 8 SPLENDIDO '!G$5+2)-J57=-1,1,0)))))))</f>
        <v>1</v>
      </c>
      <c r="K58" s="94">
        <f>IF(K$10+VLOOKUP($D57,'[1]ADD STROKES GAME 8 SPLENDIDO '!$A$13:$U$58,'[1]ADD STROKES GAME 8 SPLENDIDO '!H$5+2)-K57=0,2,IF(K$10+VLOOKUP($D57,'[1]ADD STROKES GAME 8 SPLENDIDO '!$A$13:$U$58,'[1]ADD STROKES GAME 8 SPLENDIDO '!H$5+2)-K57=1,3,IF(K$10+VLOOKUP($D57,'[1]ADD STROKES GAME 8 SPLENDIDO '!$A$13:$U$58,'[1]ADD STROKES GAME 8 SPLENDIDO '!H$5+2)-K57=2,4,IF(K$10+VLOOKUP($D57,'[1]ADD STROKES GAME 8 SPLENDIDO '!$A$13:$U$58,'[1]ADD STROKES GAME 8 SPLENDIDO '!H$5+2)-K57=3,5,IF(K$10+VLOOKUP($D57,'[1]ADD STROKES GAME 8 SPLENDIDO '!$A$13:$U$58,'[1]ADD STROKES GAME 8 SPLENDIDO '!H$5+2)-K57=4,6,IF(K$10+VLOOKUP($D57,'[1]ADD STROKES GAME 8 SPLENDIDO '!$A$13:$U$58,'[1]ADD STROKES GAME 8 SPLENDIDO '!H$5+2)-K57=5,7,IF(K$10+VLOOKUP($D57,'[1]ADD STROKES GAME 8 SPLENDIDO '!$A$13:$U$58,'[1]ADD STROKES GAME 8 SPLENDIDO '!H$5+2)-K57=-1,1,0)))))))</f>
        <v>2</v>
      </c>
      <c r="L58" s="94">
        <f>IF(L$10+VLOOKUP($D57,'[1]ADD STROKES GAME 8 SPLENDIDO '!$A$13:$U$58,'[1]ADD STROKES GAME 8 SPLENDIDO '!I$5+2)-L57=0,2,IF(L$10+VLOOKUP($D57,'[1]ADD STROKES GAME 8 SPLENDIDO '!$A$13:$U$58,'[1]ADD STROKES GAME 8 SPLENDIDO '!I$5+2)-L57=1,3,IF(L$10+VLOOKUP($D57,'[1]ADD STROKES GAME 8 SPLENDIDO '!$A$13:$U$58,'[1]ADD STROKES GAME 8 SPLENDIDO '!I$5+2)-L57=2,4,IF(L$10+VLOOKUP($D57,'[1]ADD STROKES GAME 8 SPLENDIDO '!$A$13:$U$58,'[1]ADD STROKES GAME 8 SPLENDIDO '!I$5+2)-L57=3,5,IF(L$10+VLOOKUP($D57,'[1]ADD STROKES GAME 8 SPLENDIDO '!$A$13:$U$58,'[1]ADD STROKES GAME 8 SPLENDIDO '!I$5+2)-L57=4,6,IF(L$10+VLOOKUP($D57,'[1]ADD STROKES GAME 8 SPLENDIDO '!$A$13:$U$58,'[1]ADD STROKES GAME 8 SPLENDIDO '!I$5+2)-L57=5,7,IF(L$10+VLOOKUP($D57,'[1]ADD STROKES GAME 8 SPLENDIDO '!$A$13:$U$58,'[1]ADD STROKES GAME 8 SPLENDIDO '!I$5+2)-L57=-1,1,0)))))))</f>
        <v>0</v>
      </c>
      <c r="M58" s="94">
        <f>IF(M$10+VLOOKUP($D57,'[1]ADD STROKES GAME 8 SPLENDIDO '!$A$13:$U$58,'[1]ADD STROKES GAME 8 SPLENDIDO '!J$5+2)-M57=0,2,IF(M$10+VLOOKUP($D57,'[1]ADD STROKES GAME 8 SPLENDIDO '!$A$13:$U$58,'[1]ADD STROKES GAME 8 SPLENDIDO '!J$5+2)-M57=1,3,IF(M$10+VLOOKUP($D57,'[1]ADD STROKES GAME 8 SPLENDIDO '!$A$13:$U$58,'[1]ADD STROKES GAME 8 SPLENDIDO '!J$5+2)-M57=2,4,IF(M$10+VLOOKUP($D57,'[1]ADD STROKES GAME 8 SPLENDIDO '!$A$13:$U$58,'[1]ADD STROKES GAME 8 SPLENDIDO '!J$5+2)-M57=3,5,IF(M$10+VLOOKUP($D57,'[1]ADD STROKES GAME 8 SPLENDIDO '!$A$13:$U$58,'[1]ADD STROKES GAME 8 SPLENDIDO '!J$5+2)-M57=4,6,IF(M$10+VLOOKUP($D57,'[1]ADD STROKES GAME 8 SPLENDIDO '!$A$13:$U$58,'[1]ADD STROKES GAME 8 SPLENDIDO '!J$5+2)-M57=5,7,IF(M$10+VLOOKUP($D57,'[1]ADD STROKES GAME 8 SPLENDIDO '!$A$13:$U$58,'[1]ADD STROKES GAME 8 SPLENDIDO '!J$5+2)-M57=-1,1,0)))))))</f>
        <v>2</v>
      </c>
      <c r="N58" s="94">
        <f>IF(N$10+VLOOKUP($D57,'[1]ADD STROKES GAME 8 SPLENDIDO '!$A$13:$U$58,'[1]ADD STROKES GAME 8 SPLENDIDO '!K$5+2)-N57=0,2,IF(N$10+VLOOKUP($D57,'[1]ADD STROKES GAME 8 SPLENDIDO '!$A$13:$U$58,'[1]ADD STROKES GAME 8 SPLENDIDO '!K$5+2)-N57=1,3,IF(N$10+VLOOKUP($D57,'[1]ADD STROKES GAME 8 SPLENDIDO '!$A$13:$U$58,'[1]ADD STROKES GAME 8 SPLENDIDO '!K$5+2)-N57=2,4,IF(N$10+VLOOKUP($D57,'[1]ADD STROKES GAME 8 SPLENDIDO '!$A$13:$U$58,'[1]ADD STROKES GAME 8 SPLENDIDO '!K$5+2)-N57=3,5,IF(N$10+VLOOKUP($D57,'[1]ADD STROKES GAME 8 SPLENDIDO '!$A$13:$U$58,'[1]ADD STROKES GAME 8 SPLENDIDO '!K$5+2)-N57=4,6,IF(N$10+VLOOKUP($D57,'[1]ADD STROKES GAME 8 SPLENDIDO '!$A$13:$U$58,'[1]ADD STROKES GAME 8 SPLENDIDO '!K$5+2)-N57=5,7,IF(N$10+VLOOKUP($D57,'[1]ADD STROKES GAME 8 SPLENDIDO '!$A$13:$U$58,'[1]ADD STROKES GAME 8 SPLENDIDO '!K$5+2)-N57=-1,1,0)))))))</f>
        <v>0</v>
      </c>
      <c r="O58" s="94">
        <f t="shared" si="3"/>
        <v>9</v>
      </c>
      <c r="P58" s="94">
        <f>IF(P$10+VLOOKUP($D57,'[1]ADD STROKES GAME 8 SPLENDIDO '!$A$13:$U$58,'[1]ADD STROKES GAME 8 SPLENDIDO '!M$5+2)-P57=0,2,IF(P$10+VLOOKUP($D57,'[1]ADD STROKES GAME 8 SPLENDIDO '!$A$13:$U$58,'[1]ADD STROKES GAME 8 SPLENDIDO '!M$5+2)-P57=1,3,IF(P$10+VLOOKUP($D57,'[1]ADD STROKES GAME 8 SPLENDIDO '!$A$13:$U$58,'[1]ADD STROKES GAME 8 SPLENDIDO '!M$5+2)-P57=2,4,IF(P$10+VLOOKUP($D57,'[1]ADD STROKES GAME 8 SPLENDIDO '!$A$13:$U$58,'[1]ADD STROKES GAME 8 SPLENDIDO '!M$5+2)-P57=3,5,IF(P$10+VLOOKUP($D57,'[1]ADD STROKES GAME 8 SPLENDIDO '!$A$13:$U$58,'[1]ADD STROKES GAME 8 SPLENDIDO '!M$5+2)-P57=4,6,IF(P$10+VLOOKUP($D57,'[1]ADD STROKES GAME 8 SPLENDIDO '!$A$13:$U$58,'[1]ADD STROKES GAME 8 SPLENDIDO '!M$5+2)-P57=5,7,IF(P$10+VLOOKUP($D57,'[1]ADD STROKES GAME 8 SPLENDIDO '!$A$13:$U$58,'[1]ADD STROKES GAME 8 SPLENDIDO '!M$5+2)-P57=-1,1,0)))))))</f>
        <v>0</v>
      </c>
      <c r="Q58" s="94">
        <f>IF(Q$10+VLOOKUP($D57,'[1]ADD STROKES GAME 8 SPLENDIDO '!$A$13:$U$58,'[1]ADD STROKES GAME 8 SPLENDIDO '!N$5+2)-Q57=0,2,IF(Q$10+VLOOKUP($D57,'[1]ADD STROKES GAME 8 SPLENDIDO '!$A$13:$U$58,'[1]ADD STROKES GAME 8 SPLENDIDO '!N$5+2)-Q57=1,3,IF(Q$10+VLOOKUP($D57,'[1]ADD STROKES GAME 8 SPLENDIDO '!$A$13:$U$58,'[1]ADD STROKES GAME 8 SPLENDIDO '!N$5+2)-Q57=2,4,IF(Q$10+VLOOKUP($D57,'[1]ADD STROKES GAME 8 SPLENDIDO '!$A$13:$U$58,'[1]ADD STROKES GAME 8 SPLENDIDO '!N$5+2)-Q57=3,5,IF(Q$10+VLOOKUP($D57,'[1]ADD STROKES GAME 8 SPLENDIDO '!$A$13:$U$58,'[1]ADD STROKES GAME 8 SPLENDIDO '!N$5+2)-Q57=4,6,IF(Q$10+VLOOKUP($D57,'[1]ADD STROKES GAME 8 SPLENDIDO '!$A$13:$U$58,'[1]ADD STROKES GAME 8 SPLENDIDO '!N$5+2)-Q57=5,7,IF(Q$10+VLOOKUP($D57,'[1]ADD STROKES GAME 8 SPLENDIDO '!$A$13:$U$58,'[1]ADD STROKES GAME 8 SPLENDIDO '!N$5+2)-Q57=-1,1,0)))))))</f>
        <v>0</v>
      </c>
      <c r="R58" s="94">
        <f>IF(R$10+VLOOKUP($D57,'[1]ADD STROKES GAME 8 SPLENDIDO '!$A$13:$U$58,'[1]ADD STROKES GAME 8 SPLENDIDO '!O$5+2)-R57=0,2,IF(R$10+VLOOKUP($D57,'[1]ADD STROKES GAME 8 SPLENDIDO '!$A$13:$U$58,'[1]ADD STROKES GAME 8 SPLENDIDO '!O$5+2)-R57=1,3,IF(R$10+VLOOKUP($D57,'[1]ADD STROKES GAME 8 SPLENDIDO '!$A$13:$U$58,'[1]ADD STROKES GAME 8 SPLENDIDO '!O$5+2)-R57=2,4,IF(R$10+VLOOKUP($D57,'[1]ADD STROKES GAME 8 SPLENDIDO '!$A$13:$U$58,'[1]ADD STROKES GAME 8 SPLENDIDO '!O$5+2)-R57=3,5,IF(R$10+VLOOKUP($D57,'[1]ADD STROKES GAME 8 SPLENDIDO '!$A$13:$U$58,'[1]ADD STROKES GAME 8 SPLENDIDO '!O$5+2)-R57=4,6,IF(R$10+VLOOKUP($D57,'[1]ADD STROKES GAME 8 SPLENDIDO '!$A$13:$U$58,'[1]ADD STROKES GAME 8 SPLENDIDO '!O$5+2)-R57=5,7,IF(R$10+VLOOKUP($D57,'[1]ADD STROKES GAME 8 SPLENDIDO '!$A$13:$U$58,'[1]ADD STROKES GAME 8 SPLENDIDO '!O$5+2)-R57=-1,1,0)))))))</f>
        <v>1</v>
      </c>
      <c r="S58" s="94">
        <f>IF(S$10+VLOOKUP($D57,'[1]ADD STROKES GAME 8 SPLENDIDO '!$A$13:$U$58,'[1]ADD STROKES GAME 8 SPLENDIDO '!P$5+2)-S57=0,2,IF(S$10+VLOOKUP($D57,'[1]ADD STROKES GAME 8 SPLENDIDO '!$A$13:$U$58,'[1]ADD STROKES GAME 8 SPLENDIDO '!P$5+2)-S57=1,3,IF(S$10+VLOOKUP($D57,'[1]ADD STROKES GAME 8 SPLENDIDO '!$A$13:$U$58,'[1]ADD STROKES GAME 8 SPLENDIDO '!P$5+2)-S57=2,4,IF(S$10+VLOOKUP($D57,'[1]ADD STROKES GAME 8 SPLENDIDO '!$A$13:$U$58,'[1]ADD STROKES GAME 8 SPLENDIDO '!P$5+2)-S57=3,5,IF(S$10+VLOOKUP($D57,'[1]ADD STROKES GAME 8 SPLENDIDO '!$A$13:$U$58,'[1]ADD STROKES GAME 8 SPLENDIDO '!P$5+2)-S57=4,6,IF(S$10+VLOOKUP($D57,'[1]ADD STROKES GAME 8 SPLENDIDO '!$A$13:$U$58,'[1]ADD STROKES GAME 8 SPLENDIDO '!P$5+2)-S57=5,7,IF(S$10+VLOOKUP($D57,'[1]ADD STROKES GAME 8 SPLENDIDO '!$A$13:$U$58,'[1]ADD STROKES GAME 8 SPLENDIDO '!P$5+2)-S57=-1,1,0)))))))</f>
        <v>0</v>
      </c>
      <c r="T58" s="94">
        <f>IF(T$10+VLOOKUP($D57,'[1]ADD STROKES GAME 8 SPLENDIDO '!$A$13:$U$58,'[1]ADD STROKES GAME 8 SPLENDIDO '!Q$5+2)-T57=0,2,IF(T$10+VLOOKUP($D57,'[1]ADD STROKES GAME 8 SPLENDIDO '!$A$13:$U$58,'[1]ADD STROKES GAME 8 SPLENDIDO '!Q$5+2)-T57=1,3,IF(T$10+VLOOKUP($D57,'[1]ADD STROKES GAME 8 SPLENDIDO '!$A$13:$U$58,'[1]ADD STROKES GAME 8 SPLENDIDO '!Q$5+2)-T57=2,4,IF(T$10+VLOOKUP($D57,'[1]ADD STROKES GAME 8 SPLENDIDO '!$A$13:$U$58,'[1]ADD STROKES GAME 8 SPLENDIDO '!Q$5+2)-T57=3,5,IF(T$10+VLOOKUP($D57,'[1]ADD STROKES GAME 8 SPLENDIDO '!$A$13:$U$58,'[1]ADD STROKES GAME 8 SPLENDIDO '!Q$5+2)-T57=4,6,IF(T$10+VLOOKUP($D57,'[1]ADD STROKES GAME 8 SPLENDIDO '!$A$13:$U$58,'[1]ADD STROKES GAME 8 SPLENDIDO '!Q$5+2)-T57=5,7,IF(T$10+VLOOKUP($D57,'[1]ADD STROKES GAME 8 SPLENDIDO '!$A$13:$U$58,'[1]ADD STROKES GAME 8 SPLENDIDO '!Q$5+2)-T57=-1,1,0)))))))</f>
        <v>0</v>
      </c>
      <c r="U58" s="94">
        <f>IF(U$10+VLOOKUP($D57,'[1]ADD STROKES GAME 8 SPLENDIDO '!$A$13:$U$58,'[1]ADD STROKES GAME 8 SPLENDIDO '!R$5+2)-U57=0,2,IF(U$10+VLOOKUP($D57,'[1]ADD STROKES GAME 8 SPLENDIDO '!$A$13:$U$58,'[1]ADD STROKES GAME 8 SPLENDIDO '!R$5+2)-U57=1,3,IF(U$10+VLOOKUP($D57,'[1]ADD STROKES GAME 8 SPLENDIDO '!$A$13:$U$58,'[1]ADD STROKES GAME 8 SPLENDIDO '!R$5+2)-U57=2,4,IF(U$10+VLOOKUP($D57,'[1]ADD STROKES GAME 8 SPLENDIDO '!$A$13:$U$58,'[1]ADD STROKES GAME 8 SPLENDIDO '!R$5+2)-U57=3,5,IF(U$10+VLOOKUP($D57,'[1]ADD STROKES GAME 8 SPLENDIDO '!$A$13:$U$58,'[1]ADD STROKES GAME 8 SPLENDIDO '!R$5+2)-U57=4,6,IF(U$10+VLOOKUP($D57,'[1]ADD STROKES GAME 8 SPLENDIDO '!$A$13:$U$58,'[1]ADD STROKES GAME 8 SPLENDIDO '!R$5+2)-U57=5,7,IF(U$10+VLOOKUP($D57,'[1]ADD STROKES GAME 8 SPLENDIDO '!$A$13:$U$58,'[1]ADD STROKES GAME 8 SPLENDIDO '!R$5+2)-U57=-1,1,0)))))))</f>
        <v>0</v>
      </c>
      <c r="V58" s="94">
        <f>IF(V$10+VLOOKUP($D57,'[1]ADD STROKES GAME 8 SPLENDIDO '!$A$13:$U$58,'[1]ADD STROKES GAME 8 SPLENDIDO '!S$5+2)-V57=0,2,IF(V$10+VLOOKUP($D57,'[1]ADD STROKES GAME 8 SPLENDIDO '!$A$13:$U$58,'[1]ADD STROKES GAME 8 SPLENDIDO '!S$5+2)-V57=1,3,IF(V$10+VLOOKUP($D57,'[1]ADD STROKES GAME 8 SPLENDIDO '!$A$13:$U$58,'[1]ADD STROKES GAME 8 SPLENDIDO '!S$5+2)-V57=2,4,IF(V$10+VLOOKUP($D57,'[1]ADD STROKES GAME 8 SPLENDIDO '!$A$13:$U$58,'[1]ADD STROKES GAME 8 SPLENDIDO '!S$5+2)-V57=3,5,IF(V$10+VLOOKUP($D57,'[1]ADD STROKES GAME 8 SPLENDIDO '!$A$13:$U$58,'[1]ADD STROKES GAME 8 SPLENDIDO '!S$5+2)-V57=4,6,IF(V$10+VLOOKUP($D57,'[1]ADD STROKES GAME 8 SPLENDIDO '!$A$13:$U$58,'[1]ADD STROKES GAME 8 SPLENDIDO '!S$5+2)-V57=5,7,IF(V$10+VLOOKUP($D57,'[1]ADD STROKES GAME 8 SPLENDIDO '!$A$13:$U$58,'[1]ADD STROKES GAME 8 SPLENDIDO '!S$5+2)-V57=-1,1,0)))))))</f>
        <v>0</v>
      </c>
      <c r="W58" s="94">
        <f>IF(W$10+VLOOKUP($D57,'[1]ADD STROKES GAME 8 SPLENDIDO '!$A$13:$U$58,'[1]ADD STROKES GAME 8 SPLENDIDO '!T$5+2)-W57=0,2,IF(W$10+VLOOKUP($D57,'[1]ADD STROKES GAME 8 SPLENDIDO '!$A$13:$U$58,'[1]ADD STROKES GAME 8 SPLENDIDO '!T$5+2)-W57=1,3,IF(W$10+VLOOKUP($D57,'[1]ADD STROKES GAME 8 SPLENDIDO '!$A$13:$U$58,'[1]ADD STROKES GAME 8 SPLENDIDO '!T$5+2)-W57=2,4,IF(W$10+VLOOKUP($D57,'[1]ADD STROKES GAME 8 SPLENDIDO '!$A$13:$U$58,'[1]ADD STROKES GAME 8 SPLENDIDO '!T$5+2)-W57=3,5,IF(W$10+VLOOKUP($D57,'[1]ADD STROKES GAME 8 SPLENDIDO '!$A$13:$U$58,'[1]ADD STROKES GAME 8 SPLENDIDO '!T$5+2)-W57=4,6,IF(W$10+VLOOKUP($D57,'[1]ADD STROKES GAME 8 SPLENDIDO '!$A$13:$U$58,'[1]ADD STROKES GAME 8 SPLENDIDO '!T$5+2)-W57=5,7,IF(W$10+VLOOKUP($D57,'[1]ADD STROKES GAME 8 SPLENDIDO '!$A$13:$U$58,'[1]ADD STROKES GAME 8 SPLENDIDO '!T$5+2)-W57=-1,1,0)))))))</f>
        <v>1</v>
      </c>
      <c r="X58" s="94">
        <f>IF(X$10+VLOOKUP($D57,'[1]ADD STROKES GAME 8 SPLENDIDO '!$A$13:$U$58,'[1]ADD STROKES GAME 8 SPLENDIDO '!U$5+2)-X57=0,2,IF(X$10+VLOOKUP($D57,'[1]ADD STROKES GAME 8 SPLENDIDO '!$A$13:$U$58,'[1]ADD STROKES GAME 8 SPLENDIDO '!U$5+2)-X57=1,3,IF(X$10+VLOOKUP($D57,'[1]ADD STROKES GAME 8 SPLENDIDO '!$A$13:$U$58,'[1]ADD STROKES GAME 8 SPLENDIDO '!U$5+2)-X57=2,4,IF(X$10+VLOOKUP($D57,'[1]ADD STROKES GAME 8 SPLENDIDO '!$A$13:$U$58,'[1]ADD STROKES GAME 8 SPLENDIDO '!U$5+2)-X57=3,5,IF(X$10+VLOOKUP($D57,'[1]ADD STROKES GAME 8 SPLENDIDO '!$A$13:$U$58,'[1]ADD STROKES GAME 8 SPLENDIDO '!U$5+2)-X57=4,6,IF(X$10+VLOOKUP($D57,'[1]ADD STROKES GAME 8 SPLENDIDO '!$A$13:$U$58,'[1]ADD STROKES GAME 8 SPLENDIDO '!U$5+2)-X57=5,7,IF(X$10+VLOOKUP($D57,'[1]ADD STROKES GAME 8 SPLENDIDO '!$A$13:$U$58,'[1]ADD STROKES GAME 8 SPLENDIDO '!U$5+2)-X57=-1,1,0)))))))</f>
        <v>1</v>
      </c>
      <c r="Y58" s="94">
        <f t="shared" si="4"/>
        <v>3</v>
      </c>
      <c r="Z58" s="95">
        <f t="shared" si="2"/>
        <v>12</v>
      </c>
      <c r="AC58" s="91"/>
      <c r="AD58" s="19"/>
      <c r="AE58" s="19"/>
      <c r="AF58" s="19"/>
      <c r="AG58" s="19"/>
      <c r="AH58" s="19"/>
      <c r="AI58" s="19"/>
      <c r="AJ58" s="19"/>
      <c r="AK58" s="19"/>
    </row>
    <row r="59" spans="1:37" ht="15.75" x14ac:dyDescent="0.25">
      <c r="A59" s="2"/>
      <c r="B59" s="26"/>
      <c r="C59" s="88"/>
      <c r="D59" s="27"/>
      <c r="E59" s="89" t="s">
        <v>163</v>
      </c>
      <c r="F59" s="90">
        <v>8</v>
      </c>
      <c r="G59" s="90">
        <v>3</v>
      </c>
      <c r="H59" s="90">
        <v>10</v>
      </c>
      <c r="I59" s="90">
        <v>8</v>
      </c>
      <c r="J59" s="90">
        <v>6</v>
      </c>
      <c r="K59" s="90">
        <v>5</v>
      </c>
      <c r="L59" s="90">
        <v>6</v>
      </c>
      <c r="M59" s="90">
        <v>6</v>
      </c>
      <c r="N59" s="90">
        <v>7</v>
      </c>
      <c r="O59" s="58">
        <f t="shared" si="3"/>
        <v>59</v>
      </c>
      <c r="P59" s="90">
        <v>7</v>
      </c>
      <c r="Q59" s="90">
        <v>5</v>
      </c>
      <c r="R59" s="90">
        <v>6</v>
      </c>
      <c r="S59" s="90">
        <v>4</v>
      </c>
      <c r="T59" s="90">
        <v>10</v>
      </c>
      <c r="U59" s="90">
        <v>6</v>
      </c>
      <c r="V59" s="90">
        <v>7</v>
      </c>
      <c r="W59" s="90">
        <v>3</v>
      </c>
      <c r="X59" s="90">
        <v>5</v>
      </c>
      <c r="Y59" s="58">
        <f t="shared" si="4"/>
        <v>53</v>
      </c>
      <c r="Z59" s="59">
        <f t="shared" si="2"/>
        <v>112</v>
      </c>
      <c r="AC59" s="91"/>
      <c r="AD59" s="19"/>
      <c r="AE59" s="19"/>
      <c r="AF59" s="19"/>
      <c r="AG59" s="19"/>
      <c r="AH59" s="19"/>
      <c r="AI59" s="19"/>
      <c r="AJ59" s="19"/>
      <c r="AK59" s="19"/>
    </row>
    <row r="60" spans="1:37" ht="15.75" x14ac:dyDescent="0.25">
      <c r="A60" s="92"/>
      <c r="B60" s="93"/>
      <c r="C60" s="93"/>
      <c r="D60" s="28"/>
      <c r="E60" s="94" t="s">
        <v>164</v>
      </c>
      <c r="F60" s="94">
        <f>IF(F$10+VLOOKUP($D59,'[1]ADD STROKES GAME 8 SPLENDIDO '!$A$13:$U$58,'[1]ADD STROKES GAME 8 SPLENDIDO '!C$5+2)-F59=0,2,IF(F$10+VLOOKUP($D59,'[1]ADD STROKES GAME 8 SPLENDIDO '!$A$13:$U$58,'[1]ADD STROKES GAME 8 SPLENDIDO '!C$5+2)-F59=1,3,IF(F$10+VLOOKUP($D59,'[1]ADD STROKES GAME 8 SPLENDIDO '!$A$13:$U$58,'[1]ADD STROKES GAME 8 SPLENDIDO '!C$5+2)-F59=2,4,IF(F$10+VLOOKUP($D59,'[1]ADD STROKES GAME 8 SPLENDIDO '!$A$13:$U$58,'[1]ADD STROKES GAME 8 SPLENDIDO '!C$5+2)-F59=3,5,IF(F$10+VLOOKUP($D59,'[1]ADD STROKES GAME 8 SPLENDIDO '!$A$13:$U$58,'[1]ADD STROKES GAME 8 SPLENDIDO '!C$5+2)-F59=4,6,IF(F$10+VLOOKUP($D59,'[1]ADD STROKES GAME 8 SPLENDIDO '!$A$13:$U$58,'[1]ADD STROKES GAME 8 SPLENDIDO '!C$5+2)-F59=5,7,IF(F$10+VLOOKUP($D59,'[1]ADD STROKES GAME 8 SPLENDIDO '!$A$13:$U$58,'[1]ADD STROKES GAME 8 SPLENDIDO '!C$5+2)-F59=-1,1,0)))))))</f>
        <v>0</v>
      </c>
      <c r="G60" s="94">
        <f>IF(G$10+VLOOKUP($D59,'[1]ADD STROKES GAME 8 SPLENDIDO '!$A$13:$U$58,'[1]ADD STROKES GAME 8 SPLENDIDO '!D$5+2)-G59=0,2,IF(G$10+VLOOKUP($D59,'[1]ADD STROKES GAME 8 SPLENDIDO '!$A$13:$U$58,'[1]ADD STROKES GAME 8 SPLENDIDO '!D$5+2)-G59=1,3,IF(G$10+VLOOKUP($D59,'[1]ADD STROKES GAME 8 SPLENDIDO '!$A$13:$U$58,'[1]ADD STROKES GAME 8 SPLENDIDO '!D$5+2)-G59=2,4,IF(G$10+VLOOKUP($D59,'[1]ADD STROKES GAME 8 SPLENDIDO '!$A$13:$U$58,'[1]ADD STROKES GAME 8 SPLENDIDO '!D$5+2)-G59=3,5,IF(G$10+VLOOKUP($D59,'[1]ADD STROKES GAME 8 SPLENDIDO '!$A$13:$U$58,'[1]ADD STROKES GAME 8 SPLENDIDO '!D$5+2)-G59=4,6,IF(G$10+VLOOKUP($D59,'[1]ADD STROKES GAME 8 SPLENDIDO '!$A$13:$U$58,'[1]ADD STROKES GAME 8 SPLENDIDO '!D$5+2)-G59=5,7,IF(G$10+VLOOKUP($D59,'[1]ADD STROKES GAME 8 SPLENDIDO '!$A$13:$U$58,'[1]ADD STROKES GAME 8 SPLENDIDO '!D$5+2)-G59=-1,1,0)))))))</f>
        <v>4</v>
      </c>
      <c r="H60" s="94">
        <f>IF(H$10+VLOOKUP($D59,'[1]ADD STROKES GAME 8 SPLENDIDO '!$A$13:$U$58,'[1]ADD STROKES GAME 8 SPLENDIDO '!E$5+2)-H59=0,2,IF(H$10+VLOOKUP($D59,'[1]ADD STROKES GAME 8 SPLENDIDO '!$A$13:$U$58,'[1]ADD STROKES GAME 8 SPLENDIDO '!E$5+2)-H59=1,3,IF(H$10+VLOOKUP($D59,'[1]ADD STROKES GAME 8 SPLENDIDO '!$A$13:$U$58,'[1]ADD STROKES GAME 8 SPLENDIDO '!E$5+2)-H59=2,4,IF(H$10+VLOOKUP($D59,'[1]ADD STROKES GAME 8 SPLENDIDO '!$A$13:$U$58,'[1]ADD STROKES GAME 8 SPLENDIDO '!E$5+2)-H59=3,5,IF(H$10+VLOOKUP($D59,'[1]ADD STROKES GAME 8 SPLENDIDO '!$A$13:$U$58,'[1]ADD STROKES GAME 8 SPLENDIDO '!E$5+2)-H59=4,6,IF(H$10+VLOOKUP($D59,'[1]ADD STROKES GAME 8 SPLENDIDO '!$A$13:$U$58,'[1]ADD STROKES GAME 8 SPLENDIDO '!E$5+2)-H59=5,7,IF(H$10+VLOOKUP($D59,'[1]ADD STROKES GAME 8 SPLENDIDO '!$A$13:$U$58,'[1]ADD STROKES GAME 8 SPLENDIDO '!E$5+2)-H59=-1,1,0)))))))</f>
        <v>0</v>
      </c>
      <c r="I60" s="94">
        <f>IF(I$10+VLOOKUP($D59,'[1]ADD STROKES GAME 8 SPLENDIDO '!$A$13:$U$58,'[1]ADD STROKES GAME 8 SPLENDIDO '!F$5+2)-I59=0,2,IF(I$10+VLOOKUP($D59,'[1]ADD STROKES GAME 8 SPLENDIDO '!$A$13:$U$58,'[1]ADD STROKES GAME 8 SPLENDIDO '!F$5+2)-I59=1,3,IF(I$10+VLOOKUP($D59,'[1]ADD STROKES GAME 8 SPLENDIDO '!$A$13:$U$58,'[1]ADD STROKES GAME 8 SPLENDIDO '!F$5+2)-I59=2,4,IF(I$10+VLOOKUP($D59,'[1]ADD STROKES GAME 8 SPLENDIDO '!$A$13:$U$58,'[1]ADD STROKES GAME 8 SPLENDIDO '!F$5+2)-I59=3,5,IF(I$10+VLOOKUP($D59,'[1]ADD STROKES GAME 8 SPLENDIDO '!$A$13:$U$58,'[1]ADD STROKES GAME 8 SPLENDIDO '!F$5+2)-I59=4,6,IF(I$10+VLOOKUP($D59,'[1]ADD STROKES GAME 8 SPLENDIDO '!$A$13:$U$58,'[1]ADD STROKES GAME 8 SPLENDIDO '!F$5+2)-I59=5,7,IF(I$10+VLOOKUP($D59,'[1]ADD STROKES GAME 8 SPLENDIDO '!$A$13:$U$58,'[1]ADD STROKES GAME 8 SPLENDIDO '!F$5+2)-I59=-1,1,0)))))))</f>
        <v>0</v>
      </c>
      <c r="J60" s="94">
        <f>IF(J$10+VLOOKUP($D59,'[1]ADD STROKES GAME 8 SPLENDIDO '!$A$13:$U$58,'[1]ADD STROKES GAME 8 SPLENDIDO '!G$5+2)-J59=0,2,IF(J$10+VLOOKUP($D59,'[1]ADD STROKES GAME 8 SPLENDIDO '!$A$13:$U$58,'[1]ADD STROKES GAME 8 SPLENDIDO '!G$5+2)-J59=1,3,IF(J$10+VLOOKUP($D59,'[1]ADD STROKES GAME 8 SPLENDIDO '!$A$13:$U$58,'[1]ADD STROKES GAME 8 SPLENDIDO '!G$5+2)-J59=2,4,IF(J$10+VLOOKUP($D59,'[1]ADD STROKES GAME 8 SPLENDIDO '!$A$13:$U$58,'[1]ADD STROKES GAME 8 SPLENDIDO '!G$5+2)-J59=3,5,IF(J$10+VLOOKUP($D59,'[1]ADD STROKES GAME 8 SPLENDIDO '!$A$13:$U$58,'[1]ADD STROKES GAME 8 SPLENDIDO '!G$5+2)-J59=4,6,IF(J$10+VLOOKUP($D59,'[1]ADD STROKES GAME 8 SPLENDIDO '!$A$13:$U$58,'[1]ADD STROKES GAME 8 SPLENDIDO '!G$5+2)-J59=5,7,IF(J$10+VLOOKUP($D59,'[1]ADD STROKES GAME 8 SPLENDIDO '!$A$13:$U$58,'[1]ADD STROKES GAME 8 SPLENDIDO '!G$5+2)-J59=-1,1,0)))))))</f>
        <v>0</v>
      </c>
      <c r="K60" s="94">
        <f>IF(K$10+VLOOKUP($D59,'[1]ADD STROKES GAME 8 SPLENDIDO '!$A$13:$U$58,'[1]ADD STROKES GAME 8 SPLENDIDO '!H$5+2)-K59=0,2,IF(K$10+VLOOKUP($D59,'[1]ADD STROKES GAME 8 SPLENDIDO '!$A$13:$U$58,'[1]ADD STROKES GAME 8 SPLENDIDO '!H$5+2)-K59=1,3,IF(K$10+VLOOKUP($D59,'[1]ADD STROKES GAME 8 SPLENDIDO '!$A$13:$U$58,'[1]ADD STROKES GAME 8 SPLENDIDO '!H$5+2)-K59=2,4,IF(K$10+VLOOKUP($D59,'[1]ADD STROKES GAME 8 SPLENDIDO '!$A$13:$U$58,'[1]ADD STROKES GAME 8 SPLENDIDO '!H$5+2)-K59=3,5,IF(K$10+VLOOKUP($D59,'[1]ADD STROKES GAME 8 SPLENDIDO '!$A$13:$U$58,'[1]ADD STROKES GAME 8 SPLENDIDO '!H$5+2)-K59=4,6,IF(K$10+VLOOKUP($D59,'[1]ADD STROKES GAME 8 SPLENDIDO '!$A$13:$U$58,'[1]ADD STROKES GAME 8 SPLENDIDO '!H$5+2)-K59=5,7,IF(K$10+VLOOKUP($D59,'[1]ADD STROKES GAME 8 SPLENDIDO '!$A$13:$U$58,'[1]ADD STROKES GAME 8 SPLENDIDO '!H$5+2)-K59=-1,1,0)))))))</f>
        <v>1</v>
      </c>
      <c r="L60" s="94">
        <f>IF(L$10+VLOOKUP($D59,'[1]ADD STROKES GAME 8 SPLENDIDO '!$A$13:$U$58,'[1]ADD STROKES GAME 8 SPLENDIDO '!I$5+2)-L59=0,2,IF(L$10+VLOOKUP($D59,'[1]ADD STROKES GAME 8 SPLENDIDO '!$A$13:$U$58,'[1]ADD STROKES GAME 8 SPLENDIDO '!I$5+2)-L59=1,3,IF(L$10+VLOOKUP($D59,'[1]ADD STROKES GAME 8 SPLENDIDO '!$A$13:$U$58,'[1]ADD STROKES GAME 8 SPLENDIDO '!I$5+2)-L59=2,4,IF(L$10+VLOOKUP($D59,'[1]ADD STROKES GAME 8 SPLENDIDO '!$A$13:$U$58,'[1]ADD STROKES GAME 8 SPLENDIDO '!I$5+2)-L59=3,5,IF(L$10+VLOOKUP($D59,'[1]ADD STROKES GAME 8 SPLENDIDO '!$A$13:$U$58,'[1]ADD STROKES GAME 8 SPLENDIDO '!I$5+2)-L59=4,6,IF(L$10+VLOOKUP($D59,'[1]ADD STROKES GAME 8 SPLENDIDO '!$A$13:$U$58,'[1]ADD STROKES GAME 8 SPLENDIDO '!I$5+2)-L59=5,7,IF(L$10+VLOOKUP($D59,'[1]ADD STROKES GAME 8 SPLENDIDO '!$A$13:$U$58,'[1]ADD STROKES GAME 8 SPLENDIDO '!I$5+2)-L59=-1,1,0)))))))</f>
        <v>0</v>
      </c>
      <c r="M60" s="94">
        <f>IF(M$10+VLOOKUP($D59,'[1]ADD STROKES GAME 8 SPLENDIDO '!$A$13:$U$58,'[1]ADD STROKES GAME 8 SPLENDIDO '!J$5+2)-M59=0,2,IF(M$10+VLOOKUP($D59,'[1]ADD STROKES GAME 8 SPLENDIDO '!$A$13:$U$58,'[1]ADD STROKES GAME 8 SPLENDIDO '!J$5+2)-M59=1,3,IF(M$10+VLOOKUP($D59,'[1]ADD STROKES GAME 8 SPLENDIDO '!$A$13:$U$58,'[1]ADD STROKES GAME 8 SPLENDIDO '!J$5+2)-M59=2,4,IF(M$10+VLOOKUP($D59,'[1]ADD STROKES GAME 8 SPLENDIDO '!$A$13:$U$58,'[1]ADD STROKES GAME 8 SPLENDIDO '!J$5+2)-M59=3,5,IF(M$10+VLOOKUP($D59,'[1]ADD STROKES GAME 8 SPLENDIDO '!$A$13:$U$58,'[1]ADD STROKES GAME 8 SPLENDIDO '!J$5+2)-M59=4,6,IF(M$10+VLOOKUP($D59,'[1]ADD STROKES GAME 8 SPLENDIDO '!$A$13:$U$58,'[1]ADD STROKES GAME 8 SPLENDIDO '!J$5+2)-M59=5,7,IF(M$10+VLOOKUP($D59,'[1]ADD STROKES GAME 8 SPLENDIDO '!$A$13:$U$58,'[1]ADD STROKES GAME 8 SPLENDIDO '!J$5+2)-M59=-1,1,0)))))))</f>
        <v>0</v>
      </c>
      <c r="N60" s="94">
        <f>IF(N$10+VLOOKUP($D59,'[1]ADD STROKES GAME 8 SPLENDIDO '!$A$13:$U$58,'[1]ADD STROKES GAME 8 SPLENDIDO '!K$5+2)-N59=0,2,IF(N$10+VLOOKUP($D59,'[1]ADD STROKES GAME 8 SPLENDIDO '!$A$13:$U$58,'[1]ADD STROKES GAME 8 SPLENDIDO '!K$5+2)-N59=1,3,IF(N$10+VLOOKUP($D59,'[1]ADD STROKES GAME 8 SPLENDIDO '!$A$13:$U$58,'[1]ADD STROKES GAME 8 SPLENDIDO '!K$5+2)-N59=2,4,IF(N$10+VLOOKUP($D59,'[1]ADD STROKES GAME 8 SPLENDIDO '!$A$13:$U$58,'[1]ADD STROKES GAME 8 SPLENDIDO '!K$5+2)-N59=3,5,IF(N$10+VLOOKUP($D59,'[1]ADD STROKES GAME 8 SPLENDIDO '!$A$13:$U$58,'[1]ADD STROKES GAME 8 SPLENDIDO '!K$5+2)-N59=4,6,IF(N$10+VLOOKUP($D59,'[1]ADD STROKES GAME 8 SPLENDIDO '!$A$13:$U$58,'[1]ADD STROKES GAME 8 SPLENDIDO '!K$5+2)-N59=5,7,IF(N$10+VLOOKUP($D59,'[1]ADD STROKES GAME 8 SPLENDIDO '!$A$13:$U$58,'[1]ADD STROKES GAME 8 SPLENDIDO '!K$5+2)-N59=-1,1,0)))))))</f>
        <v>0</v>
      </c>
      <c r="O60" s="94">
        <f t="shared" si="3"/>
        <v>5</v>
      </c>
      <c r="P60" s="94">
        <f>IF(P$10+VLOOKUP($D59,'[1]ADD STROKES GAME 8 SPLENDIDO '!$A$13:$U$58,'[1]ADD STROKES GAME 8 SPLENDIDO '!M$5+2)-P59=0,2,IF(P$10+VLOOKUP($D59,'[1]ADD STROKES GAME 8 SPLENDIDO '!$A$13:$U$58,'[1]ADD STROKES GAME 8 SPLENDIDO '!M$5+2)-P59=1,3,IF(P$10+VLOOKUP($D59,'[1]ADD STROKES GAME 8 SPLENDIDO '!$A$13:$U$58,'[1]ADD STROKES GAME 8 SPLENDIDO '!M$5+2)-P59=2,4,IF(P$10+VLOOKUP($D59,'[1]ADD STROKES GAME 8 SPLENDIDO '!$A$13:$U$58,'[1]ADD STROKES GAME 8 SPLENDIDO '!M$5+2)-P59=3,5,IF(P$10+VLOOKUP($D59,'[1]ADD STROKES GAME 8 SPLENDIDO '!$A$13:$U$58,'[1]ADD STROKES GAME 8 SPLENDIDO '!M$5+2)-P59=4,6,IF(P$10+VLOOKUP($D59,'[1]ADD STROKES GAME 8 SPLENDIDO '!$A$13:$U$58,'[1]ADD STROKES GAME 8 SPLENDIDO '!M$5+2)-P59=5,7,IF(P$10+VLOOKUP($D59,'[1]ADD STROKES GAME 8 SPLENDIDO '!$A$13:$U$58,'[1]ADD STROKES GAME 8 SPLENDIDO '!M$5+2)-P59=-1,1,0)))))))</f>
        <v>0</v>
      </c>
      <c r="Q60" s="94">
        <f>IF(Q$10+VLOOKUP($D59,'[1]ADD STROKES GAME 8 SPLENDIDO '!$A$13:$U$58,'[1]ADD STROKES GAME 8 SPLENDIDO '!N$5+2)-Q59=0,2,IF(Q$10+VLOOKUP($D59,'[1]ADD STROKES GAME 8 SPLENDIDO '!$A$13:$U$58,'[1]ADD STROKES GAME 8 SPLENDIDO '!N$5+2)-Q59=1,3,IF(Q$10+VLOOKUP($D59,'[1]ADD STROKES GAME 8 SPLENDIDO '!$A$13:$U$58,'[1]ADD STROKES GAME 8 SPLENDIDO '!N$5+2)-Q59=2,4,IF(Q$10+VLOOKUP($D59,'[1]ADD STROKES GAME 8 SPLENDIDO '!$A$13:$U$58,'[1]ADD STROKES GAME 8 SPLENDIDO '!N$5+2)-Q59=3,5,IF(Q$10+VLOOKUP($D59,'[1]ADD STROKES GAME 8 SPLENDIDO '!$A$13:$U$58,'[1]ADD STROKES GAME 8 SPLENDIDO '!N$5+2)-Q59=4,6,IF(Q$10+VLOOKUP($D59,'[1]ADD STROKES GAME 8 SPLENDIDO '!$A$13:$U$58,'[1]ADD STROKES GAME 8 SPLENDIDO '!N$5+2)-Q59=5,7,IF(Q$10+VLOOKUP($D59,'[1]ADD STROKES GAME 8 SPLENDIDO '!$A$13:$U$58,'[1]ADD STROKES GAME 8 SPLENDIDO '!N$5+2)-Q59=-1,1,0)))))))</f>
        <v>2</v>
      </c>
      <c r="R60" s="94">
        <f>IF(R$10+VLOOKUP($D59,'[1]ADD STROKES GAME 8 SPLENDIDO '!$A$13:$U$58,'[1]ADD STROKES GAME 8 SPLENDIDO '!O$5+2)-R59=0,2,IF(R$10+VLOOKUP($D59,'[1]ADD STROKES GAME 8 SPLENDIDO '!$A$13:$U$58,'[1]ADD STROKES GAME 8 SPLENDIDO '!O$5+2)-R59=1,3,IF(R$10+VLOOKUP($D59,'[1]ADD STROKES GAME 8 SPLENDIDO '!$A$13:$U$58,'[1]ADD STROKES GAME 8 SPLENDIDO '!O$5+2)-R59=2,4,IF(R$10+VLOOKUP($D59,'[1]ADD STROKES GAME 8 SPLENDIDO '!$A$13:$U$58,'[1]ADD STROKES GAME 8 SPLENDIDO '!O$5+2)-R59=3,5,IF(R$10+VLOOKUP($D59,'[1]ADD STROKES GAME 8 SPLENDIDO '!$A$13:$U$58,'[1]ADD STROKES GAME 8 SPLENDIDO '!O$5+2)-R59=4,6,IF(R$10+VLOOKUP($D59,'[1]ADD STROKES GAME 8 SPLENDIDO '!$A$13:$U$58,'[1]ADD STROKES GAME 8 SPLENDIDO '!O$5+2)-R59=5,7,IF(R$10+VLOOKUP($D59,'[1]ADD STROKES GAME 8 SPLENDIDO '!$A$13:$U$58,'[1]ADD STROKES GAME 8 SPLENDIDO '!O$5+2)-R59=-1,1,0)))))))</f>
        <v>0</v>
      </c>
      <c r="S60" s="94">
        <f>IF(S$10+VLOOKUP($D59,'[1]ADD STROKES GAME 8 SPLENDIDO '!$A$13:$U$58,'[1]ADD STROKES GAME 8 SPLENDIDO '!P$5+2)-S59=0,2,IF(S$10+VLOOKUP($D59,'[1]ADD STROKES GAME 8 SPLENDIDO '!$A$13:$U$58,'[1]ADD STROKES GAME 8 SPLENDIDO '!P$5+2)-S59=1,3,IF(S$10+VLOOKUP($D59,'[1]ADD STROKES GAME 8 SPLENDIDO '!$A$13:$U$58,'[1]ADD STROKES GAME 8 SPLENDIDO '!P$5+2)-S59=2,4,IF(S$10+VLOOKUP($D59,'[1]ADD STROKES GAME 8 SPLENDIDO '!$A$13:$U$58,'[1]ADD STROKES GAME 8 SPLENDIDO '!P$5+2)-S59=3,5,IF(S$10+VLOOKUP($D59,'[1]ADD STROKES GAME 8 SPLENDIDO '!$A$13:$U$58,'[1]ADD STROKES GAME 8 SPLENDIDO '!P$5+2)-S59=4,6,IF(S$10+VLOOKUP($D59,'[1]ADD STROKES GAME 8 SPLENDIDO '!$A$13:$U$58,'[1]ADD STROKES GAME 8 SPLENDIDO '!P$5+2)-S59=5,7,IF(S$10+VLOOKUP($D59,'[1]ADD STROKES GAME 8 SPLENDIDO '!$A$13:$U$58,'[1]ADD STROKES GAME 8 SPLENDIDO '!P$5+2)-S59=-1,1,0)))))))</f>
        <v>2</v>
      </c>
      <c r="T60" s="94">
        <f>IF(T$10+VLOOKUP($D59,'[1]ADD STROKES GAME 8 SPLENDIDO '!$A$13:$U$58,'[1]ADD STROKES GAME 8 SPLENDIDO '!Q$5+2)-T59=0,2,IF(T$10+VLOOKUP($D59,'[1]ADD STROKES GAME 8 SPLENDIDO '!$A$13:$U$58,'[1]ADD STROKES GAME 8 SPLENDIDO '!Q$5+2)-T59=1,3,IF(T$10+VLOOKUP($D59,'[1]ADD STROKES GAME 8 SPLENDIDO '!$A$13:$U$58,'[1]ADD STROKES GAME 8 SPLENDIDO '!Q$5+2)-T59=2,4,IF(T$10+VLOOKUP($D59,'[1]ADD STROKES GAME 8 SPLENDIDO '!$A$13:$U$58,'[1]ADD STROKES GAME 8 SPLENDIDO '!Q$5+2)-T59=3,5,IF(T$10+VLOOKUP($D59,'[1]ADD STROKES GAME 8 SPLENDIDO '!$A$13:$U$58,'[1]ADD STROKES GAME 8 SPLENDIDO '!Q$5+2)-T59=4,6,IF(T$10+VLOOKUP($D59,'[1]ADD STROKES GAME 8 SPLENDIDO '!$A$13:$U$58,'[1]ADD STROKES GAME 8 SPLENDIDO '!Q$5+2)-T59=5,7,IF(T$10+VLOOKUP($D59,'[1]ADD STROKES GAME 8 SPLENDIDO '!$A$13:$U$58,'[1]ADD STROKES GAME 8 SPLENDIDO '!Q$5+2)-T59=-1,1,0)))))))</f>
        <v>0</v>
      </c>
      <c r="U60" s="94">
        <f>IF(U$10+VLOOKUP($D59,'[1]ADD STROKES GAME 8 SPLENDIDO '!$A$13:$U$58,'[1]ADD STROKES GAME 8 SPLENDIDO '!R$5+2)-U59=0,2,IF(U$10+VLOOKUP($D59,'[1]ADD STROKES GAME 8 SPLENDIDO '!$A$13:$U$58,'[1]ADD STROKES GAME 8 SPLENDIDO '!R$5+2)-U59=1,3,IF(U$10+VLOOKUP($D59,'[1]ADD STROKES GAME 8 SPLENDIDO '!$A$13:$U$58,'[1]ADD STROKES GAME 8 SPLENDIDO '!R$5+2)-U59=2,4,IF(U$10+VLOOKUP($D59,'[1]ADD STROKES GAME 8 SPLENDIDO '!$A$13:$U$58,'[1]ADD STROKES GAME 8 SPLENDIDO '!R$5+2)-U59=3,5,IF(U$10+VLOOKUP($D59,'[1]ADD STROKES GAME 8 SPLENDIDO '!$A$13:$U$58,'[1]ADD STROKES GAME 8 SPLENDIDO '!R$5+2)-U59=4,6,IF(U$10+VLOOKUP($D59,'[1]ADD STROKES GAME 8 SPLENDIDO '!$A$13:$U$58,'[1]ADD STROKES GAME 8 SPLENDIDO '!R$5+2)-U59=5,7,IF(U$10+VLOOKUP($D59,'[1]ADD STROKES GAME 8 SPLENDIDO '!$A$13:$U$58,'[1]ADD STROKES GAME 8 SPLENDIDO '!R$5+2)-U59=-1,1,0)))))))</f>
        <v>0</v>
      </c>
      <c r="V60" s="94">
        <f>IF(V$10+VLOOKUP($D59,'[1]ADD STROKES GAME 8 SPLENDIDO '!$A$13:$U$58,'[1]ADD STROKES GAME 8 SPLENDIDO '!S$5+2)-V59=0,2,IF(V$10+VLOOKUP($D59,'[1]ADD STROKES GAME 8 SPLENDIDO '!$A$13:$U$58,'[1]ADD STROKES GAME 8 SPLENDIDO '!S$5+2)-V59=1,3,IF(V$10+VLOOKUP($D59,'[1]ADD STROKES GAME 8 SPLENDIDO '!$A$13:$U$58,'[1]ADD STROKES GAME 8 SPLENDIDO '!S$5+2)-V59=2,4,IF(V$10+VLOOKUP($D59,'[1]ADD STROKES GAME 8 SPLENDIDO '!$A$13:$U$58,'[1]ADD STROKES GAME 8 SPLENDIDO '!S$5+2)-V59=3,5,IF(V$10+VLOOKUP($D59,'[1]ADD STROKES GAME 8 SPLENDIDO '!$A$13:$U$58,'[1]ADD STROKES GAME 8 SPLENDIDO '!S$5+2)-V59=4,6,IF(V$10+VLOOKUP($D59,'[1]ADD STROKES GAME 8 SPLENDIDO '!$A$13:$U$58,'[1]ADD STROKES GAME 8 SPLENDIDO '!S$5+2)-V59=5,7,IF(V$10+VLOOKUP($D59,'[1]ADD STROKES GAME 8 SPLENDIDO '!$A$13:$U$58,'[1]ADD STROKES GAME 8 SPLENDIDO '!S$5+2)-V59=-1,1,0)))))))</f>
        <v>0</v>
      </c>
      <c r="W60" s="94">
        <f>IF(W$10+VLOOKUP($D59,'[1]ADD STROKES GAME 8 SPLENDIDO '!$A$13:$U$58,'[1]ADD STROKES GAME 8 SPLENDIDO '!T$5+2)-W59=0,2,IF(W$10+VLOOKUP($D59,'[1]ADD STROKES GAME 8 SPLENDIDO '!$A$13:$U$58,'[1]ADD STROKES GAME 8 SPLENDIDO '!T$5+2)-W59=1,3,IF(W$10+VLOOKUP($D59,'[1]ADD STROKES GAME 8 SPLENDIDO '!$A$13:$U$58,'[1]ADD STROKES GAME 8 SPLENDIDO '!T$5+2)-W59=2,4,IF(W$10+VLOOKUP($D59,'[1]ADD STROKES GAME 8 SPLENDIDO '!$A$13:$U$58,'[1]ADD STROKES GAME 8 SPLENDIDO '!T$5+2)-W59=3,5,IF(W$10+VLOOKUP($D59,'[1]ADD STROKES GAME 8 SPLENDIDO '!$A$13:$U$58,'[1]ADD STROKES GAME 8 SPLENDIDO '!T$5+2)-W59=4,6,IF(W$10+VLOOKUP($D59,'[1]ADD STROKES GAME 8 SPLENDIDO '!$A$13:$U$58,'[1]ADD STROKES GAME 8 SPLENDIDO '!T$5+2)-W59=5,7,IF(W$10+VLOOKUP($D59,'[1]ADD STROKES GAME 8 SPLENDIDO '!$A$13:$U$58,'[1]ADD STROKES GAME 8 SPLENDIDO '!T$5+2)-W59=-1,1,0)))))))</f>
        <v>2</v>
      </c>
      <c r="X60" s="94">
        <f>IF(X$10+VLOOKUP($D59,'[1]ADD STROKES GAME 8 SPLENDIDO '!$A$13:$U$58,'[1]ADD STROKES GAME 8 SPLENDIDO '!U$5+2)-X59=0,2,IF(X$10+VLOOKUP($D59,'[1]ADD STROKES GAME 8 SPLENDIDO '!$A$13:$U$58,'[1]ADD STROKES GAME 8 SPLENDIDO '!U$5+2)-X59=1,3,IF(X$10+VLOOKUP($D59,'[1]ADD STROKES GAME 8 SPLENDIDO '!$A$13:$U$58,'[1]ADD STROKES GAME 8 SPLENDIDO '!U$5+2)-X59=2,4,IF(X$10+VLOOKUP($D59,'[1]ADD STROKES GAME 8 SPLENDIDO '!$A$13:$U$58,'[1]ADD STROKES GAME 8 SPLENDIDO '!U$5+2)-X59=3,5,IF(X$10+VLOOKUP($D59,'[1]ADD STROKES GAME 8 SPLENDIDO '!$A$13:$U$58,'[1]ADD STROKES GAME 8 SPLENDIDO '!U$5+2)-X59=4,6,IF(X$10+VLOOKUP($D59,'[1]ADD STROKES GAME 8 SPLENDIDO '!$A$13:$U$58,'[1]ADD STROKES GAME 8 SPLENDIDO '!U$5+2)-X59=5,7,IF(X$10+VLOOKUP($D59,'[1]ADD STROKES GAME 8 SPLENDIDO '!$A$13:$U$58,'[1]ADD STROKES GAME 8 SPLENDIDO '!U$5+2)-X59=-1,1,0)))))))</f>
        <v>2</v>
      </c>
      <c r="Y60" s="94">
        <f t="shared" si="4"/>
        <v>8</v>
      </c>
      <c r="Z60" s="95">
        <f t="shared" si="2"/>
        <v>13</v>
      </c>
      <c r="AC60" s="91"/>
      <c r="AD60" s="19"/>
      <c r="AE60" s="19"/>
      <c r="AF60" s="19"/>
      <c r="AG60" s="19"/>
      <c r="AH60" s="19"/>
      <c r="AI60" s="19"/>
      <c r="AJ60" s="19"/>
      <c r="AK60" s="19"/>
    </row>
    <row r="61" spans="1:37" ht="15.75" x14ac:dyDescent="0.25">
      <c r="A61" s="2"/>
      <c r="B61" s="26"/>
      <c r="C61" s="88"/>
      <c r="D61" s="27"/>
      <c r="E61" s="89" t="s">
        <v>163</v>
      </c>
      <c r="F61" s="90"/>
      <c r="G61" s="90"/>
      <c r="H61" s="90"/>
      <c r="I61" s="90"/>
      <c r="J61" s="90"/>
      <c r="K61" s="90"/>
      <c r="L61" s="90"/>
      <c r="M61" s="90"/>
      <c r="N61" s="90"/>
      <c r="O61" s="58">
        <f t="shared" si="3"/>
        <v>0</v>
      </c>
      <c r="P61" s="90"/>
      <c r="Q61" s="90"/>
      <c r="R61" s="90"/>
      <c r="S61" s="90"/>
      <c r="T61" s="90"/>
      <c r="U61" s="90"/>
      <c r="V61" s="90"/>
      <c r="W61" s="90"/>
      <c r="X61" s="90"/>
      <c r="Y61" s="58">
        <f t="shared" si="4"/>
        <v>0</v>
      </c>
      <c r="Z61" s="59">
        <f t="shared" si="2"/>
        <v>0</v>
      </c>
      <c r="AC61" s="91"/>
      <c r="AD61" s="19"/>
      <c r="AE61" s="19"/>
      <c r="AF61" s="19"/>
      <c r="AG61" s="19"/>
      <c r="AH61" s="19"/>
      <c r="AI61" s="19"/>
      <c r="AJ61" s="19"/>
      <c r="AK61" s="19"/>
    </row>
    <row r="62" spans="1:37" ht="15.75" x14ac:dyDescent="0.25">
      <c r="A62" s="92"/>
      <c r="B62" s="93"/>
      <c r="C62" s="93"/>
      <c r="D62" s="28"/>
      <c r="E62" s="94" t="s">
        <v>164</v>
      </c>
      <c r="F62" s="94">
        <f>IF(F$10+VLOOKUP($D61,'[1]ADD STROKES GAME 8 SPLENDIDO '!$A$13:$U$58,'[1]ADD STROKES GAME 8 SPLENDIDO '!C$5+2)-F61=0,2,IF(F$10+VLOOKUP($D61,'[1]ADD STROKES GAME 8 SPLENDIDO '!$A$13:$U$58,'[1]ADD STROKES GAME 8 SPLENDIDO '!C$5+2)-F61=1,3,IF(F$10+VLOOKUP($D61,'[1]ADD STROKES GAME 8 SPLENDIDO '!$A$13:$U$58,'[1]ADD STROKES GAME 8 SPLENDIDO '!C$5+2)-F61=2,4,IF(F$10+VLOOKUP($D61,'[1]ADD STROKES GAME 8 SPLENDIDO '!$A$13:$U$58,'[1]ADD STROKES GAME 8 SPLENDIDO '!C$5+2)-F61=3,5,IF(F$10+VLOOKUP($D61,'[1]ADD STROKES GAME 8 SPLENDIDO '!$A$13:$U$58,'[1]ADD STROKES GAME 8 SPLENDIDO '!C$5+2)-F61=4,6,IF(F$10+VLOOKUP($D61,'[1]ADD STROKES GAME 8 SPLENDIDO '!$A$13:$U$58,'[1]ADD STROKES GAME 8 SPLENDIDO '!C$5+2)-F61=5,7,IF(F$10+VLOOKUP($D61,'[1]ADD STROKES GAME 8 SPLENDIDO '!$A$13:$U$58,'[1]ADD STROKES GAME 8 SPLENDIDO '!C$5+2)-F61=-1,1,0)))))))</f>
        <v>7</v>
      </c>
      <c r="G62" s="94">
        <f>IF(G$10+VLOOKUP($D61,'[1]ADD STROKES GAME 8 SPLENDIDO '!$A$13:$U$58,'[1]ADD STROKES GAME 8 SPLENDIDO '!D$5+2)-G61=0,2,IF(G$10+VLOOKUP($D61,'[1]ADD STROKES GAME 8 SPLENDIDO '!$A$13:$U$58,'[1]ADD STROKES GAME 8 SPLENDIDO '!D$5+2)-G61=1,3,IF(G$10+VLOOKUP($D61,'[1]ADD STROKES GAME 8 SPLENDIDO '!$A$13:$U$58,'[1]ADD STROKES GAME 8 SPLENDIDO '!D$5+2)-G61=2,4,IF(G$10+VLOOKUP($D61,'[1]ADD STROKES GAME 8 SPLENDIDO '!$A$13:$U$58,'[1]ADD STROKES GAME 8 SPLENDIDO '!D$5+2)-G61=3,5,IF(G$10+VLOOKUP($D61,'[1]ADD STROKES GAME 8 SPLENDIDO '!$A$13:$U$58,'[1]ADD STROKES GAME 8 SPLENDIDO '!D$5+2)-G61=4,6,IF(G$10+VLOOKUP($D61,'[1]ADD STROKES GAME 8 SPLENDIDO '!$A$13:$U$58,'[1]ADD STROKES GAME 8 SPLENDIDO '!D$5+2)-G61=5,7,IF(G$10+VLOOKUP($D61,'[1]ADD STROKES GAME 8 SPLENDIDO '!$A$13:$U$58,'[1]ADD STROKES GAME 8 SPLENDIDO '!D$5+2)-G61=-1,1,0)))))))</f>
        <v>7</v>
      </c>
      <c r="H62" s="94">
        <f>IF(H$10+VLOOKUP($D61,'[1]ADD STROKES GAME 8 SPLENDIDO '!$A$13:$U$58,'[1]ADD STROKES GAME 8 SPLENDIDO '!E$5+2)-H61=0,2,IF(H$10+VLOOKUP($D61,'[1]ADD STROKES GAME 8 SPLENDIDO '!$A$13:$U$58,'[1]ADD STROKES GAME 8 SPLENDIDO '!E$5+2)-H61=1,3,IF(H$10+VLOOKUP($D61,'[1]ADD STROKES GAME 8 SPLENDIDO '!$A$13:$U$58,'[1]ADD STROKES GAME 8 SPLENDIDO '!E$5+2)-H61=2,4,IF(H$10+VLOOKUP($D61,'[1]ADD STROKES GAME 8 SPLENDIDO '!$A$13:$U$58,'[1]ADD STROKES GAME 8 SPLENDIDO '!E$5+2)-H61=3,5,IF(H$10+VLOOKUP($D61,'[1]ADD STROKES GAME 8 SPLENDIDO '!$A$13:$U$58,'[1]ADD STROKES GAME 8 SPLENDIDO '!E$5+2)-H61=4,6,IF(H$10+VLOOKUP($D61,'[1]ADD STROKES GAME 8 SPLENDIDO '!$A$13:$U$58,'[1]ADD STROKES GAME 8 SPLENDIDO '!E$5+2)-H61=5,7,IF(H$10+VLOOKUP($D61,'[1]ADD STROKES GAME 8 SPLENDIDO '!$A$13:$U$58,'[1]ADD STROKES GAME 8 SPLENDIDO '!E$5+2)-H61=-1,1,0)))))))</f>
        <v>5</v>
      </c>
      <c r="I62" s="94">
        <f>IF(I$10+VLOOKUP($D61,'[1]ADD STROKES GAME 8 SPLENDIDO '!$A$13:$U$58,'[1]ADD STROKES GAME 8 SPLENDIDO '!F$5+2)-I61=0,2,IF(I$10+VLOOKUP($D61,'[1]ADD STROKES GAME 8 SPLENDIDO '!$A$13:$U$58,'[1]ADD STROKES GAME 8 SPLENDIDO '!F$5+2)-I61=1,3,IF(I$10+VLOOKUP($D61,'[1]ADD STROKES GAME 8 SPLENDIDO '!$A$13:$U$58,'[1]ADD STROKES GAME 8 SPLENDIDO '!F$5+2)-I61=2,4,IF(I$10+VLOOKUP($D61,'[1]ADD STROKES GAME 8 SPLENDIDO '!$A$13:$U$58,'[1]ADD STROKES GAME 8 SPLENDIDO '!F$5+2)-I61=3,5,IF(I$10+VLOOKUP($D61,'[1]ADD STROKES GAME 8 SPLENDIDO '!$A$13:$U$58,'[1]ADD STROKES GAME 8 SPLENDIDO '!F$5+2)-I61=4,6,IF(I$10+VLOOKUP($D61,'[1]ADD STROKES GAME 8 SPLENDIDO '!$A$13:$U$58,'[1]ADD STROKES GAME 8 SPLENDIDO '!F$5+2)-I61=5,7,IF(I$10+VLOOKUP($D61,'[1]ADD STROKES GAME 8 SPLENDIDO '!$A$13:$U$58,'[1]ADD STROKES GAME 8 SPLENDIDO '!F$5+2)-I61=-1,1,0)))))))</f>
        <v>6</v>
      </c>
      <c r="J62" s="94">
        <f>IF(J$10+VLOOKUP($D61,'[1]ADD STROKES GAME 8 SPLENDIDO '!$A$13:$U$58,'[1]ADD STROKES GAME 8 SPLENDIDO '!G$5+2)-J61=0,2,IF(J$10+VLOOKUP($D61,'[1]ADD STROKES GAME 8 SPLENDIDO '!$A$13:$U$58,'[1]ADD STROKES GAME 8 SPLENDIDO '!G$5+2)-J61=1,3,IF(J$10+VLOOKUP($D61,'[1]ADD STROKES GAME 8 SPLENDIDO '!$A$13:$U$58,'[1]ADD STROKES GAME 8 SPLENDIDO '!G$5+2)-J61=2,4,IF(J$10+VLOOKUP($D61,'[1]ADD STROKES GAME 8 SPLENDIDO '!$A$13:$U$58,'[1]ADD STROKES GAME 8 SPLENDIDO '!G$5+2)-J61=3,5,IF(J$10+VLOOKUP($D61,'[1]ADD STROKES GAME 8 SPLENDIDO '!$A$13:$U$58,'[1]ADD STROKES GAME 8 SPLENDIDO '!G$5+2)-J61=4,6,IF(J$10+VLOOKUP($D61,'[1]ADD STROKES GAME 8 SPLENDIDO '!$A$13:$U$58,'[1]ADD STROKES GAME 8 SPLENDIDO '!G$5+2)-J61=5,7,IF(J$10+VLOOKUP($D61,'[1]ADD STROKES GAME 8 SPLENDIDO '!$A$13:$U$58,'[1]ADD STROKES GAME 8 SPLENDIDO '!G$5+2)-J61=-1,1,0)))))))</f>
        <v>6</v>
      </c>
      <c r="K62" s="94">
        <f>IF(K$10+VLOOKUP($D61,'[1]ADD STROKES GAME 8 SPLENDIDO '!$A$13:$U$58,'[1]ADD STROKES GAME 8 SPLENDIDO '!H$5+2)-K61=0,2,IF(K$10+VLOOKUP($D61,'[1]ADD STROKES GAME 8 SPLENDIDO '!$A$13:$U$58,'[1]ADD STROKES GAME 8 SPLENDIDO '!H$5+2)-K61=1,3,IF(K$10+VLOOKUP($D61,'[1]ADD STROKES GAME 8 SPLENDIDO '!$A$13:$U$58,'[1]ADD STROKES GAME 8 SPLENDIDO '!H$5+2)-K61=2,4,IF(K$10+VLOOKUP($D61,'[1]ADD STROKES GAME 8 SPLENDIDO '!$A$13:$U$58,'[1]ADD STROKES GAME 8 SPLENDIDO '!H$5+2)-K61=3,5,IF(K$10+VLOOKUP($D61,'[1]ADD STROKES GAME 8 SPLENDIDO '!$A$13:$U$58,'[1]ADD STROKES GAME 8 SPLENDIDO '!H$5+2)-K61=4,6,IF(K$10+VLOOKUP($D61,'[1]ADD STROKES GAME 8 SPLENDIDO '!$A$13:$U$58,'[1]ADD STROKES GAME 8 SPLENDIDO '!H$5+2)-K61=5,7,IF(K$10+VLOOKUP($D61,'[1]ADD STROKES GAME 8 SPLENDIDO '!$A$13:$U$58,'[1]ADD STROKES GAME 8 SPLENDIDO '!H$5+2)-K61=-1,1,0)))))))</f>
        <v>6</v>
      </c>
      <c r="L62" s="94">
        <f>IF(L$10+VLOOKUP($D61,'[1]ADD STROKES GAME 8 SPLENDIDO '!$A$13:$U$58,'[1]ADD STROKES GAME 8 SPLENDIDO '!I$5+2)-L61=0,2,IF(L$10+VLOOKUP($D61,'[1]ADD STROKES GAME 8 SPLENDIDO '!$A$13:$U$58,'[1]ADD STROKES GAME 8 SPLENDIDO '!I$5+2)-L61=1,3,IF(L$10+VLOOKUP($D61,'[1]ADD STROKES GAME 8 SPLENDIDO '!$A$13:$U$58,'[1]ADD STROKES GAME 8 SPLENDIDO '!I$5+2)-L61=2,4,IF(L$10+VLOOKUP($D61,'[1]ADD STROKES GAME 8 SPLENDIDO '!$A$13:$U$58,'[1]ADD STROKES GAME 8 SPLENDIDO '!I$5+2)-L61=3,5,IF(L$10+VLOOKUP($D61,'[1]ADD STROKES GAME 8 SPLENDIDO '!$A$13:$U$58,'[1]ADD STROKES GAME 8 SPLENDIDO '!I$5+2)-L61=4,6,IF(L$10+VLOOKUP($D61,'[1]ADD STROKES GAME 8 SPLENDIDO '!$A$13:$U$58,'[1]ADD STROKES GAME 8 SPLENDIDO '!I$5+2)-L61=5,7,IF(L$10+VLOOKUP($D61,'[1]ADD STROKES GAME 8 SPLENDIDO '!$A$13:$U$58,'[1]ADD STROKES GAME 8 SPLENDIDO '!I$5+2)-L61=-1,1,0)))))))</f>
        <v>6</v>
      </c>
      <c r="M62" s="94">
        <f>IF(M$10+VLOOKUP($D61,'[1]ADD STROKES GAME 8 SPLENDIDO '!$A$13:$U$58,'[1]ADD STROKES GAME 8 SPLENDIDO '!J$5+2)-M61=0,2,IF(M$10+VLOOKUP($D61,'[1]ADD STROKES GAME 8 SPLENDIDO '!$A$13:$U$58,'[1]ADD STROKES GAME 8 SPLENDIDO '!J$5+2)-M61=1,3,IF(M$10+VLOOKUP($D61,'[1]ADD STROKES GAME 8 SPLENDIDO '!$A$13:$U$58,'[1]ADD STROKES GAME 8 SPLENDIDO '!J$5+2)-M61=2,4,IF(M$10+VLOOKUP($D61,'[1]ADD STROKES GAME 8 SPLENDIDO '!$A$13:$U$58,'[1]ADD STROKES GAME 8 SPLENDIDO '!J$5+2)-M61=3,5,IF(M$10+VLOOKUP($D61,'[1]ADD STROKES GAME 8 SPLENDIDO '!$A$13:$U$58,'[1]ADD STROKES GAME 8 SPLENDIDO '!J$5+2)-M61=4,6,IF(M$10+VLOOKUP($D61,'[1]ADD STROKES GAME 8 SPLENDIDO '!$A$13:$U$58,'[1]ADD STROKES GAME 8 SPLENDIDO '!J$5+2)-M61=5,7,IF(M$10+VLOOKUP($D61,'[1]ADD STROKES GAME 8 SPLENDIDO '!$A$13:$U$58,'[1]ADD STROKES GAME 8 SPLENDIDO '!J$5+2)-M61=-1,1,0)))))))</f>
        <v>5</v>
      </c>
      <c r="N62" s="94">
        <f>IF(N$10+VLOOKUP($D61,'[1]ADD STROKES GAME 8 SPLENDIDO '!$A$13:$U$58,'[1]ADD STROKES GAME 8 SPLENDIDO '!K$5+2)-N61=0,2,IF(N$10+VLOOKUP($D61,'[1]ADD STROKES GAME 8 SPLENDIDO '!$A$13:$U$58,'[1]ADD STROKES GAME 8 SPLENDIDO '!K$5+2)-N61=1,3,IF(N$10+VLOOKUP($D61,'[1]ADD STROKES GAME 8 SPLENDIDO '!$A$13:$U$58,'[1]ADD STROKES GAME 8 SPLENDIDO '!K$5+2)-N61=2,4,IF(N$10+VLOOKUP($D61,'[1]ADD STROKES GAME 8 SPLENDIDO '!$A$13:$U$58,'[1]ADD STROKES GAME 8 SPLENDIDO '!K$5+2)-N61=3,5,IF(N$10+VLOOKUP($D61,'[1]ADD STROKES GAME 8 SPLENDIDO '!$A$13:$U$58,'[1]ADD STROKES GAME 8 SPLENDIDO '!K$5+2)-N61=4,6,IF(N$10+VLOOKUP($D61,'[1]ADD STROKES GAME 8 SPLENDIDO '!$A$13:$U$58,'[1]ADD STROKES GAME 8 SPLENDIDO '!K$5+2)-N61=5,7,IF(N$10+VLOOKUP($D61,'[1]ADD STROKES GAME 8 SPLENDIDO '!$A$13:$U$58,'[1]ADD STROKES GAME 8 SPLENDIDO '!K$5+2)-N61=-1,1,0)))))))</f>
        <v>6</v>
      </c>
      <c r="O62" s="94">
        <f t="shared" si="3"/>
        <v>54</v>
      </c>
      <c r="P62" s="94">
        <f>IF(P$10+VLOOKUP($D61,'[1]ADD STROKES GAME 8 SPLENDIDO '!$A$13:$U$58,'[1]ADD STROKES GAME 8 SPLENDIDO '!M$5+2)-P61=0,2,IF(P$10+VLOOKUP($D61,'[1]ADD STROKES GAME 8 SPLENDIDO '!$A$13:$U$58,'[1]ADD STROKES GAME 8 SPLENDIDO '!M$5+2)-P61=1,3,IF(P$10+VLOOKUP($D61,'[1]ADD STROKES GAME 8 SPLENDIDO '!$A$13:$U$58,'[1]ADD STROKES GAME 8 SPLENDIDO '!M$5+2)-P61=2,4,IF(P$10+VLOOKUP($D61,'[1]ADD STROKES GAME 8 SPLENDIDO '!$A$13:$U$58,'[1]ADD STROKES GAME 8 SPLENDIDO '!M$5+2)-P61=3,5,IF(P$10+VLOOKUP($D61,'[1]ADD STROKES GAME 8 SPLENDIDO '!$A$13:$U$58,'[1]ADD STROKES GAME 8 SPLENDIDO '!M$5+2)-P61=4,6,IF(P$10+VLOOKUP($D61,'[1]ADD STROKES GAME 8 SPLENDIDO '!$A$13:$U$58,'[1]ADD STROKES GAME 8 SPLENDIDO '!M$5+2)-P61=5,7,IF(P$10+VLOOKUP($D61,'[1]ADD STROKES GAME 8 SPLENDIDO '!$A$13:$U$58,'[1]ADD STROKES GAME 8 SPLENDIDO '!M$5+2)-P61=-1,1,0)))))))</f>
        <v>6</v>
      </c>
      <c r="Q62" s="94">
        <f>IF(Q$10+VLOOKUP($D61,'[1]ADD STROKES GAME 8 SPLENDIDO '!$A$13:$U$58,'[1]ADD STROKES GAME 8 SPLENDIDO '!N$5+2)-Q61=0,2,IF(Q$10+VLOOKUP($D61,'[1]ADD STROKES GAME 8 SPLENDIDO '!$A$13:$U$58,'[1]ADD STROKES GAME 8 SPLENDIDO '!N$5+2)-Q61=1,3,IF(Q$10+VLOOKUP($D61,'[1]ADD STROKES GAME 8 SPLENDIDO '!$A$13:$U$58,'[1]ADD STROKES GAME 8 SPLENDIDO '!N$5+2)-Q61=2,4,IF(Q$10+VLOOKUP($D61,'[1]ADD STROKES GAME 8 SPLENDIDO '!$A$13:$U$58,'[1]ADD STROKES GAME 8 SPLENDIDO '!N$5+2)-Q61=3,5,IF(Q$10+VLOOKUP($D61,'[1]ADD STROKES GAME 8 SPLENDIDO '!$A$13:$U$58,'[1]ADD STROKES GAME 8 SPLENDIDO '!N$5+2)-Q61=4,6,IF(Q$10+VLOOKUP($D61,'[1]ADD STROKES GAME 8 SPLENDIDO '!$A$13:$U$58,'[1]ADD STROKES GAME 8 SPLENDIDO '!N$5+2)-Q61=5,7,IF(Q$10+VLOOKUP($D61,'[1]ADD STROKES GAME 8 SPLENDIDO '!$A$13:$U$58,'[1]ADD STROKES GAME 8 SPLENDIDO '!N$5+2)-Q61=-1,1,0)))))))</f>
        <v>7</v>
      </c>
      <c r="R62" s="94">
        <f>IF(R$10+VLOOKUP($D61,'[1]ADD STROKES GAME 8 SPLENDIDO '!$A$13:$U$58,'[1]ADD STROKES GAME 8 SPLENDIDO '!O$5+2)-R61=0,2,IF(R$10+VLOOKUP($D61,'[1]ADD STROKES GAME 8 SPLENDIDO '!$A$13:$U$58,'[1]ADD STROKES GAME 8 SPLENDIDO '!O$5+2)-R61=1,3,IF(R$10+VLOOKUP($D61,'[1]ADD STROKES GAME 8 SPLENDIDO '!$A$13:$U$58,'[1]ADD STROKES GAME 8 SPLENDIDO '!O$5+2)-R61=2,4,IF(R$10+VLOOKUP($D61,'[1]ADD STROKES GAME 8 SPLENDIDO '!$A$13:$U$58,'[1]ADD STROKES GAME 8 SPLENDIDO '!O$5+2)-R61=3,5,IF(R$10+VLOOKUP($D61,'[1]ADD STROKES GAME 8 SPLENDIDO '!$A$13:$U$58,'[1]ADD STROKES GAME 8 SPLENDIDO '!O$5+2)-R61=4,6,IF(R$10+VLOOKUP($D61,'[1]ADD STROKES GAME 8 SPLENDIDO '!$A$13:$U$58,'[1]ADD STROKES GAME 8 SPLENDIDO '!O$5+2)-R61=5,7,IF(R$10+VLOOKUP($D61,'[1]ADD STROKES GAME 8 SPLENDIDO '!$A$13:$U$58,'[1]ADD STROKES GAME 8 SPLENDIDO '!O$5+2)-R61=-1,1,0)))))))</f>
        <v>6</v>
      </c>
      <c r="S62" s="94">
        <f>IF(S$10+VLOOKUP($D61,'[1]ADD STROKES GAME 8 SPLENDIDO '!$A$13:$U$58,'[1]ADD STROKES GAME 8 SPLENDIDO '!P$5+2)-S61=0,2,IF(S$10+VLOOKUP($D61,'[1]ADD STROKES GAME 8 SPLENDIDO '!$A$13:$U$58,'[1]ADD STROKES GAME 8 SPLENDIDO '!P$5+2)-S61=1,3,IF(S$10+VLOOKUP($D61,'[1]ADD STROKES GAME 8 SPLENDIDO '!$A$13:$U$58,'[1]ADD STROKES GAME 8 SPLENDIDO '!P$5+2)-S61=2,4,IF(S$10+VLOOKUP($D61,'[1]ADD STROKES GAME 8 SPLENDIDO '!$A$13:$U$58,'[1]ADD STROKES GAME 8 SPLENDIDO '!P$5+2)-S61=3,5,IF(S$10+VLOOKUP($D61,'[1]ADD STROKES GAME 8 SPLENDIDO '!$A$13:$U$58,'[1]ADD STROKES GAME 8 SPLENDIDO '!P$5+2)-S61=4,6,IF(S$10+VLOOKUP($D61,'[1]ADD STROKES GAME 8 SPLENDIDO '!$A$13:$U$58,'[1]ADD STROKES GAME 8 SPLENDIDO '!P$5+2)-S61=5,7,IF(S$10+VLOOKUP($D61,'[1]ADD STROKES GAME 8 SPLENDIDO '!$A$13:$U$58,'[1]ADD STROKES GAME 8 SPLENDIDO '!P$5+2)-S61=-1,1,0)))))))</f>
        <v>6</v>
      </c>
      <c r="T62" s="94">
        <f>IF(T$10+VLOOKUP($D61,'[1]ADD STROKES GAME 8 SPLENDIDO '!$A$13:$U$58,'[1]ADD STROKES GAME 8 SPLENDIDO '!Q$5+2)-T61=0,2,IF(T$10+VLOOKUP($D61,'[1]ADD STROKES GAME 8 SPLENDIDO '!$A$13:$U$58,'[1]ADD STROKES GAME 8 SPLENDIDO '!Q$5+2)-T61=1,3,IF(T$10+VLOOKUP($D61,'[1]ADD STROKES GAME 8 SPLENDIDO '!$A$13:$U$58,'[1]ADD STROKES GAME 8 SPLENDIDO '!Q$5+2)-T61=2,4,IF(T$10+VLOOKUP($D61,'[1]ADD STROKES GAME 8 SPLENDIDO '!$A$13:$U$58,'[1]ADD STROKES GAME 8 SPLENDIDO '!Q$5+2)-T61=3,5,IF(T$10+VLOOKUP($D61,'[1]ADD STROKES GAME 8 SPLENDIDO '!$A$13:$U$58,'[1]ADD STROKES GAME 8 SPLENDIDO '!Q$5+2)-T61=4,6,IF(T$10+VLOOKUP($D61,'[1]ADD STROKES GAME 8 SPLENDIDO '!$A$13:$U$58,'[1]ADD STROKES GAME 8 SPLENDIDO '!Q$5+2)-T61=5,7,IF(T$10+VLOOKUP($D61,'[1]ADD STROKES GAME 8 SPLENDIDO '!$A$13:$U$58,'[1]ADD STROKES GAME 8 SPLENDIDO '!Q$5+2)-T61=-1,1,0)))))))</f>
        <v>6</v>
      </c>
      <c r="U62" s="94">
        <f>IF(U$10+VLOOKUP($D61,'[1]ADD STROKES GAME 8 SPLENDIDO '!$A$13:$U$58,'[1]ADD STROKES GAME 8 SPLENDIDO '!R$5+2)-U61=0,2,IF(U$10+VLOOKUP($D61,'[1]ADD STROKES GAME 8 SPLENDIDO '!$A$13:$U$58,'[1]ADD STROKES GAME 8 SPLENDIDO '!R$5+2)-U61=1,3,IF(U$10+VLOOKUP($D61,'[1]ADD STROKES GAME 8 SPLENDIDO '!$A$13:$U$58,'[1]ADD STROKES GAME 8 SPLENDIDO '!R$5+2)-U61=2,4,IF(U$10+VLOOKUP($D61,'[1]ADD STROKES GAME 8 SPLENDIDO '!$A$13:$U$58,'[1]ADD STROKES GAME 8 SPLENDIDO '!R$5+2)-U61=3,5,IF(U$10+VLOOKUP($D61,'[1]ADD STROKES GAME 8 SPLENDIDO '!$A$13:$U$58,'[1]ADD STROKES GAME 8 SPLENDIDO '!R$5+2)-U61=4,6,IF(U$10+VLOOKUP($D61,'[1]ADD STROKES GAME 8 SPLENDIDO '!$A$13:$U$58,'[1]ADD STROKES GAME 8 SPLENDIDO '!R$5+2)-U61=5,7,IF(U$10+VLOOKUP($D61,'[1]ADD STROKES GAME 8 SPLENDIDO '!$A$13:$U$58,'[1]ADD STROKES GAME 8 SPLENDIDO '!R$5+2)-U61=-1,1,0)))))))</f>
        <v>5</v>
      </c>
      <c r="V62" s="94">
        <f>IF(V$10+VLOOKUP($D61,'[1]ADD STROKES GAME 8 SPLENDIDO '!$A$13:$U$58,'[1]ADD STROKES GAME 8 SPLENDIDO '!S$5+2)-V61=0,2,IF(V$10+VLOOKUP($D61,'[1]ADD STROKES GAME 8 SPLENDIDO '!$A$13:$U$58,'[1]ADD STROKES GAME 8 SPLENDIDO '!S$5+2)-V61=1,3,IF(V$10+VLOOKUP($D61,'[1]ADD STROKES GAME 8 SPLENDIDO '!$A$13:$U$58,'[1]ADD STROKES GAME 8 SPLENDIDO '!S$5+2)-V61=2,4,IF(V$10+VLOOKUP($D61,'[1]ADD STROKES GAME 8 SPLENDIDO '!$A$13:$U$58,'[1]ADD STROKES GAME 8 SPLENDIDO '!S$5+2)-V61=3,5,IF(V$10+VLOOKUP($D61,'[1]ADD STROKES GAME 8 SPLENDIDO '!$A$13:$U$58,'[1]ADD STROKES GAME 8 SPLENDIDO '!S$5+2)-V61=4,6,IF(V$10+VLOOKUP($D61,'[1]ADD STROKES GAME 8 SPLENDIDO '!$A$13:$U$58,'[1]ADD STROKES GAME 8 SPLENDIDO '!S$5+2)-V61=5,7,IF(V$10+VLOOKUP($D61,'[1]ADD STROKES GAME 8 SPLENDIDO '!$A$13:$U$58,'[1]ADD STROKES GAME 8 SPLENDIDO '!S$5+2)-V61=-1,1,0)))))))</f>
        <v>6</v>
      </c>
      <c r="W62" s="94">
        <f>IF(W$10+VLOOKUP($D61,'[1]ADD STROKES GAME 8 SPLENDIDO '!$A$13:$U$58,'[1]ADD STROKES GAME 8 SPLENDIDO '!T$5+2)-W61=0,2,IF(W$10+VLOOKUP($D61,'[1]ADD STROKES GAME 8 SPLENDIDO '!$A$13:$U$58,'[1]ADD STROKES GAME 8 SPLENDIDO '!T$5+2)-W61=1,3,IF(W$10+VLOOKUP($D61,'[1]ADD STROKES GAME 8 SPLENDIDO '!$A$13:$U$58,'[1]ADD STROKES GAME 8 SPLENDIDO '!T$5+2)-W61=2,4,IF(W$10+VLOOKUP($D61,'[1]ADD STROKES GAME 8 SPLENDIDO '!$A$13:$U$58,'[1]ADD STROKES GAME 8 SPLENDIDO '!T$5+2)-W61=3,5,IF(W$10+VLOOKUP($D61,'[1]ADD STROKES GAME 8 SPLENDIDO '!$A$13:$U$58,'[1]ADD STROKES GAME 8 SPLENDIDO '!T$5+2)-W61=4,6,IF(W$10+VLOOKUP($D61,'[1]ADD STROKES GAME 8 SPLENDIDO '!$A$13:$U$58,'[1]ADD STROKES GAME 8 SPLENDIDO '!T$5+2)-W61=5,7,IF(W$10+VLOOKUP($D61,'[1]ADD STROKES GAME 8 SPLENDIDO '!$A$13:$U$58,'[1]ADD STROKES GAME 8 SPLENDIDO '!T$5+2)-W61=-1,1,0)))))))</f>
        <v>5</v>
      </c>
      <c r="X62" s="94">
        <f>IF(X$10+VLOOKUP($D61,'[1]ADD STROKES GAME 8 SPLENDIDO '!$A$13:$U$58,'[1]ADD STROKES GAME 8 SPLENDIDO '!U$5+2)-X61=0,2,IF(X$10+VLOOKUP($D61,'[1]ADD STROKES GAME 8 SPLENDIDO '!$A$13:$U$58,'[1]ADD STROKES GAME 8 SPLENDIDO '!U$5+2)-X61=1,3,IF(X$10+VLOOKUP($D61,'[1]ADD STROKES GAME 8 SPLENDIDO '!$A$13:$U$58,'[1]ADD STROKES GAME 8 SPLENDIDO '!U$5+2)-X61=2,4,IF(X$10+VLOOKUP($D61,'[1]ADD STROKES GAME 8 SPLENDIDO '!$A$13:$U$58,'[1]ADD STROKES GAME 8 SPLENDIDO '!U$5+2)-X61=3,5,IF(X$10+VLOOKUP($D61,'[1]ADD STROKES GAME 8 SPLENDIDO '!$A$13:$U$58,'[1]ADD STROKES GAME 8 SPLENDIDO '!U$5+2)-X61=4,6,IF(X$10+VLOOKUP($D61,'[1]ADD STROKES GAME 8 SPLENDIDO '!$A$13:$U$58,'[1]ADD STROKES GAME 8 SPLENDIDO '!U$5+2)-X61=5,7,IF(X$10+VLOOKUP($D61,'[1]ADD STROKES GAME 8 SPLENDIDO '!$A$13:$U$58,'[1]ADD STROKES GAME 8 SPLENDIDO '!U$5+2)-X61=-1,1,0)))))))</f>
        <v>7</v>
      </c>
      <c r="Y62" s="94">
        <f t="shared" si="4"/>
        <v>54</v>
      </c>
      <c r="Z62" s="95">
        <f t="shared" si="2"/>
        <v>108</v>
      </c>
      <c r="AC62" s="91"/>
      <c r="AD62" s="19"/>
      <c r="AE62" s="19"/>
      <c r="AF62" s="19"/>
      <c r="AG62" s="19"/>
      <c r="AH62" s="19"/>
      <c r="AI62" s="19"/>
      <c r="AJ62" s="19"/>
      <c r="AK62" s="19"/>
    </row>
    <row r="63" spans="1:37" ht="15.75" x14ac:dyDescent="0.25">
      <c r="A63" s="2"/>
      <c r="B63" s="26"/>
      <c r="C63" s="88"/>
      <c r="D63" s="27"/>
      <c r="E63" s="89" t="s">
        <v>163</v>
      </c>
      <c r="F63" s="90">
        <v>6</v>
      </c>
      <c r="G63" s="90">
        <v>4</v>
      </c>
      <c r="H63" s="90">
        <v>8</v>
      </c>
      <c r="I63" s="90">
        <v>6</v>
      </c>
      <c r="J63" s="90">
        <v>6</v>
      </c>
      <c r="K63" s="90">
        <v>5</v>
      </c>
      <c r="L63" s="90">
        <v>5</v>
      </c>
      <c r="M63" s="90">
        <v>5</v>
      </c>
      <c r="N63" s="90">
        <v>8</v>
      </c>
      <c r="O63" s="58">
        <f t="shared" si="3"/>
        <v>53</v>
      </c>
      <c r="P63" s="90">
        <v>6</v>
      </c>
      <c r="Q63" s="90">
        <v>5</v>
      </c>
      <c r="R63" s="90">
        <v>7</v>
      </c>
      <c r="S63" s="90">
        <v>6</v>
      </c>
      <c r="T63" s="90">
        <v>10</v>
      </c>
      <c r="U63" s="90">
        <v>7</v>
      </c>
      <c r="V63" s="90">
        <v>7</v>
      </c>
      <c r="W63" s="90">
        <v>5</v>
      </c>
      <c r="X63" s="90">
        <v>6</v>
      </c>
      <c r="Y63" s="58">
        <f t="shared" si="4"/>
        <v>59</v>
      </c>
      <c r="Z63" s="59">
        <f t="shared" si="2"/>
        <v>112</v>
      </c>
      <c r="AC63" s="91"/>
      <c r="AD63" s="19"/>
      <c r="AE63" s="19"/>
      <c r="AF63" s="19"/>
      <c r="AG63" s="19"/>
      <c r="AH63" s="19"/>
      <c r="AI63" s="19"/>
      <c r="AJ63" s="19"/>
      <c r="AK63" s="19"/>
    </row>
    <row r="64" spans="1:37" ht="15.75" x14ac:dyDescent="0.25">
      <c r="A64" s="92"/>
      <c r="B64" s="93"/>
      <c r="C64" s="93"/>
      <c r="D64" s="28"/>
      <c r="E64" s="94" t="s">
        <v>164</v>
      </c>
      <c r="F64" s="94">
        <f>IF(F$10+VLOOKUP($D63,'[1]ADD STROKES GAME 8 SPLENDIDO '!$A$13:$U$58,'[1]ADD STROKES GAME 8 SPLENDIDO '!C$5+2)-F63=0,2,IF(F$10+VLOOKUP($D63,'[1]ADD STROKES GAME 8 SPLENDIDO '!$A$13:$U$58,'[1]ADD STROKES GAME 8 SPLENDIDO '!C$5+2)-F63=1,3,IF(F$10+VLOOKUP($D63,'[1]ADD STROKES GAME 8 SPLENDIDO '!$A$13:$U$58,'[1]ADD STROKES GAME 8 SPLENDIDO '!C$5+2)-F63=2,4,IF(F$10+VLOOKUP($D63,'[1]ADD STROKES GAME 8 SPLENDIDO '!$A$13:$U$58,'[1]ADD STROKES GAME 8 SPLENDIDO '!C$5+2)-F63=3,5,IF(F$10+VLOOKUP($D63,'[1]ADD STROKES GAME 8 SPLENDIDO '!$A$13:$U$58,'[1]ADD STROKES GAME 8 SPLENDIDO '!C$5+2)-F63=4,6,IF(F$10+VLOOKUP($D63,'[1]ADD STROKES GAME 8 SPLENDIDO '!$A$13:$U$58,'[1]ADD STROKES GAME 8 SPLENDIDO '!C$5+2)-F63=5,7,IF(F$10+VLOOKUP($D63,'[1]ADD STROKES GAME 8 SPLENDIDO '!$A$13:$U$58,'[1]ADD STROKES GAME 8 SPLENDIDO '!C$5+2)-F63=-1,1,0)))))))</f>
        <v>1</v>
      </c>
      <c r="G64" s="94">
        <f>IF(G$10+VLOOKUP($D63,'[1]ADD STROKES GAME 8 SPLENDIDO '!$A$13:$U$58,'[1]ADD STROKES GAME 8 SPLENDIDO '!D$5+2)-G63=0,2,IF(G$10+VLOOKUP($D63,'[1]ADD STROKES GAME 8 SPLENDIDO '!$A$13:$U$58,'[1]ADD STROKES GAME 8 SPLENDIDO '!D$5+2)-G63=1,3,IF(G$10+VLOOKUP($D63,'[1]ADD STROKES GAME 8 SPLENDIDO '!$A$13:$U$58,'[1]ADD STROKES GAME 8 SPLENDIDO '!D$5+2)-G63=2,4,IF(G$10+VLOOKUP($D63,'[1]ADD STROKES GAME 8 SPLENDIDO '!$A$13:$U$58,'[1]ADD STROKES GAME 8 SPLENDIDO '!D$5+2)-G63=3,5,IF(G$10+VLOOKUP($D63,'[1]ADD STROKES GAME 8 SPLENDIDO '!$A$13:$U$58,'[1]ADD STROKES GAME 8 SPLENDIDO '!D$5+2)-G63=4,6,IF(G$10+VLOOKUP($D63,'[1]ADD STROKES GAME 8 SPLENDIDO '!$A$13:$U$58,'[1]ADD STROKES GAME 8 SPLENDIDO '!D$5+2)-G63=5,7,IF(G$10+VLOOKUP($D63,'[1]ADD STROKES GAME 8 SPLENDIDO '!$A$13:$U$58,'[1]ADD STROKES GAME 8 SPLENDIDO '!D$5+2)-G63=-1,1,0)))))))</f>
        <v>3</v>
      </c>
      <c r="H64" s="94">
        <f>IF(H$10+VLOOKUP($D63,'[1]ADD STROKES GAME 8 SPLENDIDO '!$A$13:$U$58,'[1]ADD STROKES GAME 8 SPLENDIDO '!E$5+2)-H63=0,2,IF(H$10+VLOOKUP($D63,'[1]ADD STROKES GAME 8 SPLENDIDO '!$A$13:$U$58,'[1]ADD STROKES GAME 8 SPLENDIDO '!E$5+2)-H63=1,3,IF(H$10+VLOOKUP($D63,'[1]ADD STROKES GAME 8 SPLENDIDO '!$A$13:$U$58,'[1]ADD STROKES GAME 8 SPLENDIDO '!E$5+2)-H63=2,4,IF(H$10+VLOOKUP($D63,'[1]ADD STROKES GAME 8 SPLENDIDO '!$A$13:$U$58,'[1]ADD STROKES GAME 8 SPLENDIDO '!E$5+2)-H63=3,5,IF(H$10+VLOOKUP($D63,'[1]ADD STROKES GAME 8 SPLENDIDO '!$A$13:$U$58,'[1]ADD STROKES GAME 8 SPLENDIDO '!E$5+2)-H63=4,6,IF(H$10+VLOOKUP($D63,'[1]ADD STROKES GAME 8 SPLENDIDO '!$A$13:$U$58,'[1]ADD STROKES GAME 8 SPLENDIDO '!E$5+2)-H63=5,7,IF(H$10+VLOOKUP($D63,'[1]ADD STROKES GAME 8 SPLENDIDO '!$A$13:$U$58,'[1]ADD STROKES GAME 8 SPLENDIDO '!E$5+2)-H63=-1,1,0)))))))</f>
        <v>0</v>
      </c>
      <c r="I64" s="94">
        <f>IF(I$10+VLOOKUP($D63,'[1]ADD STROKES GAME 8 SPLENDIDO '!$A$13:$U$58,'[1]ADD STROKES GAME 8 SPLENDIDO '!F$5+2)-I63=0,2,IF(I$10+VLOOKUP($D63,'[1]ADD STROKES GAME 8 SPLENDIDO '!$A$13:$U$58,'[1]ADD STROKES GAME 8 SPLENDIDO '!F$5+2)-I63=1,3,IF(I$10+VLOOKUP($D63,'[1]ADD STROKES GAME 8 SPLENDIDO '!$A$13:$U$58,'[1]ADD STROKES GAME 8 SPLENDIDO '!F$5+2)-I63=2,4,IF(I$10+VLOOKUP($D63,'[1]ADD STROKES GAME 8 SPLENDIDO '!$A$13:$U$58,'[1]ADD STROKES GAME 8 SPLENDIDO '!F$5+2)-I63=3,5,IF(I$10+VLOOKUP($D63,'[1]ADD STROKES GAME 8 SPLENDIDO '!$A$13:$U$58,'[1]ADD STROKES GAME 8 SPLENDIDO '!F$5+2)-I63=4,6,IF(I$10+VLOOKUP($D63,'[1]ADD STROKES GAME 8 SPLENDIDO '!$A$13:$U$58,'[1]ADD STROKES GAME 8 SPLENDIDO '!F$5+2)-I63=5,7,IF(I$10+VLOOKUP($D63,'[1]ADD STROKES GAME 8 SPLENDIDO '!$A$13:$U$58,'[1]ADD STROKES GAME 8 SPLENDIDO '!F$5+2)-I63=-1,1,0)))))))</f>
        <v>0</v>
      </c>
      <c r="J64" s="94">
        <f>IF(J$10+VLOOKUP($D63,'[1]ADD STROKES GAME 8 SPLENDIDO '!$A$13:$U$58,'[1]ADD STROKES GAME 8 SPLENDIDO '!G$5+2)-J63=0,2,IF(J$10+VLOOKUP($D63,'[1]ADD STROKES GAME 8 SPLENDIDO '!$A$13:$U$58,'[1]ADD STROKES GAME 8 SPLENDIDO '!G$5+2)-J63=1,3,IF(J$10+VLOOKUP($D63,'[1]ADD STROKES GAME 8 SPLENDIDO '!$A$13:$U$58,'[1]ADD STROKES GAME 8 SPLENDIDO '!G$5+2)-J63=2,4,IF(J$10+VLOOKUP($D63,'[1]ADD STROKES GAME 8 SPLENDIDO '!$A$13:$U$58,'[1]ADD STROKES GAME 8 SPLENDIDO '!G$5+2)-J63=3,5,IF(J$10+VLOOKUP($D63,'[1]ADD STROKES GAME 8 SPLENDIDO '!$A$13:$U$58,'[1]ADD STROKES GAME 8 SPLENDIDO '!G$5+2)-J63=4,6,IF(J$10+VLOOKUP($D63,'[1]ADD STROKES GAME 8 SPLENDIDO '!$A$13:$U$58,'[1]ADD STROKES GAME 8 SPLENDIDO '!G$5+2)-J63=5,7,IF(J$10+VLOOKUP($D63,'[1]ADD STROKES GAME 8 SPLENDIDO '!$A$13:$U$58,'[1]ADD STROKES GAME 8 SPLENDIDO '!G$5+2)-J63=-1,1,0)))))))</f>
        <v>0</v>
      </c>
      <c r="K64" s="94">
        <f>IF(K$10+VLOOKUP($D63,'[1]ADD STROKES GAME 8 SPLENDIDO '!$A$13:$U$58,'[1]ADD STROKES GAME 8 SPLENDIDO '!H$5+2)-K63=0,2,IF(K$10+VLOOKUP($D63,'[1]ADD STROKES GAME 8 SPLENDIDO '!$A$13:$U$58,'[1]ADD STROKES GAME 8 SPLENDIDO '!H$5+2)-K63=1,3,IF(K$10+VLOOKUP($D63,'[1]ADD STROKES GAME 8 SPLENDIDO '!$A$13:$U$58,'[1]ADD STROKES GAME 8 SPLENDIDO '!H$5+2)-K63=2,4,IF(K$10+VLOOKUP($D63,'[1]ADD STROKES GAME 8 SPLENDIDO '!$A$13:$U$58,'[1]ADD STROKES GAME 8 SPLENDIDO '!H$5+2)-K63=3,5,IF(K$10+VLOOKUP($D63,'[1]ADD STROKES GAME 8 SPLENDIDO '!$A$13:$U$58,'[1]ADD STROKES GAME 8 SPLENDIDO '!H$5+2)-K63=4,6,IF(K$10+VLOOKUP($D63,'[1]ADD STROKES GAME 8 SPLENDIDO '!$A$13:$U$58,'[1]ADD STROKES GAME 8 SPLENDIDO '!H$5+2)-K63=5,7,IF(K$10+VLOOKUP($D63,'[1]ADD STROKES GAME 8 SPLENDIDO '!$A$13:$U$58,'[1]ADD STROKES GAME 8 SPLENDIDO '!H$5+2)-K63=-1,1,0)))))))</f>
        <v>1</v>
      </c>
      <c r="L64" s="94">
        <f>IF(L$10+VLOOKUP($D63,'[1]ADD STROKES GAME 8 SPLENDIDO '!$A$13:$U$58,'[1]ADD STROKES GAME 8 SPLENDIDO '!I$5+2)-L63=0,2,IF(L$10+VLOOKUP($D63,'[1]ADD STROKES GAME 8 SPLENDIDO '!$A$13:$U$58,'[1]ADD STROKES GAME 8 SPLENDIDO '!I$5+2)-L63=1,3,IF(L$10+VLOOKUP($D63,'[1]ADD STROKES GAME 8 SPLENDIDO '!$A$13:$U$58,'[1]ADD STROKES GAME 8 SPLENDIDO '!I$5+2)-L63=2,4,IF(L$10+VLOOKUP($D63,'[1]ADD STROKES GAME 8 SPLENDIDO '!$A$13:$U$58,'[1]ADD STROKES GAME 8 SPLENDIDO '!I$5+2)-L63=3,5,IF(L$10+VLOOKUP($D63,'[1]ADD STROKES GAME 8 SPLENDIDO '!$A$13:$U$58,'[1]ADD STROKES GAME 8 SPLENDIDO '!I$5+2)-L63=4,6,IF(L$10+VLOOKUP($D63,'[1]ADD STROKES GAME 8 SPLENDIDO '!$A$13:$U$58,'[1]ADD STROKES GAME 8 SPLENDIDO '!I$5+2)-L63=5,7,IF(L$10+VLOOKUP($D63,'[1]ADD STROKES GAME 8 SPLENDIDO '!$A$13:$U$58,'[1]ADD STROKES GAME 8 SPLENDIDO '!I$5+2)-L63=-1,1,0)))))))</f>
        <v>1</v>
      </c>
      <c r="M64" s="94">
        <f>IF(M$10+VLOOKUP($D63,'[1]ADD STROKES GAME 8 SPLENDIDO '!$A$13:$U$58,'[1]ADD STROKES GAME 8 SPLENDIDO '!J$5+2)-M63=0,2,IF(M$10+VLOOKUP($D63,'[1]ADD STROKES GAME 8 SPLENDIDO '!$A$13:$U$58,'[1]ADD STROKES GAME 8 SPLENDIDO '!J$5+2)-M63=1,3,IF(M$10+VLOOKUP($D63,'[1]ADD STROKES GAME 8 SPLENDIDO '!$A$13:$U$58,'[1]ADD STROKES GAME 8 SPLENDIDO '!J$5+2)-M63=2,4,IF(M$10+VLOOKUP($D63,'[1]ADD STROKES GAME 8 SPLENDIDO '!$A$13:$U$58,'[1]ADD STROKES GAME 8 SPLENDIDO '!J$5+2)-M63=3,5,IF(M$10+VLOOKUP($D63,'[1]ADD STROKES GAME 8 SPLENDIDO '!$A$13:$U$58,'[1]ADD STROKES GAME 8 SPLENDIDO '!J$5+2)-M63=4,6,IF(M$10+VLOOKUP($D63,'[1]ADD STROKES GAME 8 SPLENDIDO '!$A$13:$U$58,'[1]ADD STROKES GAME 8 SPLENDIDO '!J$5+2)-M63=5,7,IF(M$10+VLOOKUP($D63,'[1]ADD STROKES GAME 8 SPLENDIDO '!$A$13:$U$58,'[1]ADD STROKES GAME 8 SPLENDIDO '!J$5+2)-M63=-1,1,0)))))))</f>
        <v>0</v>
      </c>
      <c r="N64" s="94">
        <f>IF(N$10+VLOOKUP($D63,'[1]ADD STROKES GAME 8 SPLENDIDO '!$A$13:$U$58,'[1]ADD STROKES GAME 8 SPLENDIDO '!K$5+2)-N63=0,2,IF(N$10+VLOOKUP($D63,'[1]ADD STROKES GAME 8 SPLENDIDO '!$A$13:$U$58,'[1]ADD STROKES GAME 8 SPLENDIDO '!K$5+2)-N63=1,3,IF(N$10+VLOOKUP($D63,'[1]ADD STROKES GAME 8 SPLENDIDO '!$A$13:$U$58,'[1]ADD STROKES GAME 8 SPLENDIDO '!K$5+2)-N63=2,4,IF(N$10+VLOOKUP($D63,'[1]ADD STROKES GAME 8 SPLENDIDO '!$A$13:$U$58,'[1]ADD STROKES GAME 8 SPLENDIDO '!K$5+2)-N63=3,5,IF(N$10+VLOOKUP($D63,'[1]ADD STROKES GAME 8 SPLENDIDO '!$A$13:$U$58,'[1]ADD STROKES GAME 8 SPLENDIDO '!K$5+2)-N63=4,6,IF(N$10+VLOOKUP($D63,'[1]ADD STROKES GAME 8 SPLENDIDO '!$A$13:$U$58,'[1]ADD STROKES GAME 8 SPLENDIDO '!K$5+2)-N63=5,7,IF(N$10+VLOOKUP($D63,'[1]ADD STROKES GAME 8 SPLENDIDO '!$A$13:$U$58,'[1]ADD STROKES GAME 8 SPLENDIDO '!K$5+2)-N63=-1,1,0)))))))</f>
        <v>0</v>
      </c>
      <c r="O64" s="94">
        <f t="shared" si="3"/>
        <v>6</v>
      </c>
      <c r="P64" s="94">
        <f>IF(P$10+VLOOKUP($D63,'[1]ADD STROKES GAME 8 SPLENDIDO '!$A$13:$U$58,'[1]ADD STROKES GAME 8 SPLENDIDO '!M$5+2)-P63=0,2,IF(P$10+VLOOKUP($D63,'[1]ADD STROKES GAME 8 SPLENDIDO '!$A$13:$U$58,'[1]ADD STROKES GAME 8 SPLENDIDO '!M$5+2)-P63=1,3,IF(P$10+VLOOKUP($D63,'[1]ADD STROKES GAME 8 SPLENDIDO '!$A$13:$U$58,'[1]ADD STROKES GAME 8 SPLENDIDO '!M$5+2)-P63=2,4,IF(P$10+VLOOKUP($D63,'[1]ADD STROKES GAME 8 SPLENDIDO '!$A$13:$U$58,'[1]ADD STROKES GAME 8 SPLENDIDO '!M$5+2)-P63=3,5,IF(P$10+VLOOKUP($D63,'[1]ADD STROKES GAME 8 SPLENDIDO '!$A$13:$U$58,'[1]ADD STROKES GAME 8 SPLENDIDO '!M$5+2)-P63=4,6,IF(P$10+VLOOKUP($D63,'[1]ADD STROKES GAME 8 SPLENDIDO '!$A$13:$U$58,'[1]ADD STROKES GAME 8 SPLENDIDO '!M$5+2)-P63=5,7,IF(P$10+VLOOKUP($D63,'[1]ADD STROKES GAME 8 SPLENDIDO '!$A$13:$U$58,'[1]ADD STROKES GAME 8 SPLENDIDO '!M$5+2)-P63=-1,1,0)))))))</f>
        <v>0</v>
      </c>
      <c r="Q64" s="94">
        <f>IF(Q$10+VLOOKUP($D63,'[1]ADD STROKES GAME 8 SPLENDIDO '!$A$13:$U$58,'[1]ADD STROKES GAME 8 SPLENDIDO '!N$5+2)-Q63=0,2,IF(Q$10+VLOOKUP($D63,'[1]ADD STROKES GAME 8 SPLENDIDO '!$A$13:$U$58,'[1]ADD STROKES GAME 8 SPLENDIDO '!N$5+2)-Q63=1,3,IF(Q$10+VLOOKUP($D63,'[1]ADD STROKES GAME 8 SPLENDIDO '!$A$13:$U$58,'[1]ADD STROKES GAME 8 SPLENDIDO '!N$5+2)-Q63=2,4,IF(Q$10+VLOOKUP($D63,'[1]ADD STROKES GAME 8 SPLENDIDO '!$A$13:$U$58,'[1]ADD STROKES GAME 8 SPLENDIDO '!N$5+2)-Q63=3,5,IF(Q$10+VLOOKUP($D63,'[1]ADD STROKES GAME 8 SPLENDIDO '!$A$13:$U$58,'[1]ADD STROKES GAME 8 SPLENDIDO '!N$5+2)-Q63=4,6,IF(Q$10+VLOOKUP($D63,'[1]ADD STROKES GAME 8 SPLENDIDO '!$A$13:$U$58,'[1]ADD STROKES GAME 8 SPLENDIDO '!N$5+2)-Q63=5,7,IF(Q$10+VLOOKUP($D63,'[1]ADD STROKES GAME 8 SPLENDIDO '!$A$13:$U$58,'[1]ADD STROKES GAME 8 SPLENDIDO '!N$5+2)-Q63=-1,1,0)))))))</f>
        <v>2</v>
      </c>
      <c r="R64" s="94">
        <f>IF(R$10+VLOOKUP($D63,'[1]ADD STROKES GAME 8 SPLENDIDO '!$A$13:$U$58,'[1]ADD STROKES GAME 8 SPLENDIDO '!O$5+2)-R63=0,2,IF(R$10+VLOOKUP($D63,'[1]ADD STROKES GAME 8 SPLENDIDO '!$A$13:$U$58,'[1]ADD STROKES GAME 8 SPLENDIDO '!O$5+2)-R63=1,3,IF(R$10+VLOOKUP($D63,'[1]ADD STROKES GAME 8 SPLENDIDO '!$A$13:$U$58,'[1]ADD STROKES GAME 8 SPLENDIDO '!O$5+2)-R63=2,4,IF(R$10+VLOOKUP($D63,'[1]ADD STROKES GAME 8 SPLENDIDO '!$A$13:$U$58,'[1]ADD STROKES GAME 8 SPLENDIDO '!O$5+2)-R63=3,5,IF(R$10+VLOOKUP($D63,'[1]ADD STROKES GAME 8 SPLENDIDO '!$A$13:$U$58,'[1]ADD STROKES GAME 8 SPLENDIDO '!O$5+2)-R63=4,6,IF(R$10+VLOOKUP($D63,'[1]ADD STROKES GAME 8 SPLENDIDO '!$A$13:$U$58,'[1]ADD STROKES GAME 8 SPLENDIDO '!O$5+2)-R63=5,7,IF(R$10+VLOOKUP($D63,'[1]ADD STROKES GAME 8 SPLENDIDO '!$A$13:$U$58,'[1]ADD STROKES GAME 8 SPLENDIDO '!O$5+2)-R63=-1,1,0)))))))</f>
        <v>0</v>
      </c>
      <c r="S64" s="94">
        <f>IF(S$10+VLOOKUP($D63,'[1]ADD STROKES GAME 8 SPLENDIDO '!$A$13:$U$58,'[1]ADD STROKES GAME 8 SPLENDIDO '!P$5+2)-S63=0,2,IF(S$10+VLOOKUP($D63,'[1]ADD STROKES GAME 8 SPLENDIDO '!$A$13:$U$58,'[1]ADD STROKES GAME 8 SPLENDIDO '!P$5+2)-S63=1,3,IF(S$10+VLOOKUP($D63,'[1]ADD STROKES GAME 8 SPLENDIDO '!$A$13:$U$58,'[1]ADD STROKES GAME 8 SPLENDIDO '!P$5+2)-S63=2,4,IF(S$10+VLOOKUP($D63,'[1]ADD STROKES GAME 8 SPLENDIDO '!$A$13:$U$58,'[1]ADD STROKES GAME 8 SPLENDIDO '!P$5+2)-S63=3,5,IF(S$10+VLOOKUP($D63,'[1]ADD STROKES GAME 8 SPLENDIDO '!$A$13:$U$58,'[1]ADD STROKES GAME 8 SPLENDIDO '!P$5+2)-S63=4,6,IF(S$10+VLOOKUP($D63,'[1]ADD STROKES GAME 8 SPLENDIDO '!$A$13:$U$58,'[1]ADD STROKES GAME 8 SPLENDIDO '!P$5+2)-S63=5,7,IF(S$10+VLOOKUP($D63,'[1]ADD STROKES GAME 8 SPLENDIDO '!$A$13:$U$58,'[1]ADD STROKES GAME 8 SPLENDIDO '!P$5+2)-S63=-1,1,0)))))))</f>
        <v>0</v>
      </c>
      <c r="T64" s="94">
        <f>IF(T$10+VLOOKUP($D63,'[1]ADD STROKES GAME 8 SPLENDIDO '!$A$13:$U$58,'[1]ADD STROKES GAME 8 SPLENDIDO '!Q$5+2)-T63=0,2,IF(T$10+VLOOKUP($D63,'[1]ADD STROKES GAME 8 SPLENDIDO '!$A$13:$U$58,'[1]ADD STROKES GAME 8 SPLENDIDO '!Q$5+2)-T63=1,3,IF(T$10+VLOOKUP($D63,'[1]ADD STROKES GAME 8 SPLENDIDO '!$A$13:$U$58,'[1]ADD STROKES GAME 8 SPLENDIDO '!Q$5+2)-T63=2,4,IF(T$10+VLOOKUP($D63,'[1]ADD STROKES GAME 8 SPLENDIDO '!$A$13:$U$58,'[1]ADD STROKES GAME 8 SPLENDIDO '!Q$5+2)-T63=3,5,IF(T$10+VLOOKUP($D63,'[1]ADD STROKES GAME 8 SPLENDIDO '!$A$13:$U$58,'[1]ADD STROKES GAME 8 SPLENDIDO '!Q$5+2)-T63=4,6,IF(T$10+VLOOKUP($D63,'[1]ADD STROKES GAME 8 SPLENDIDO '!$A$13:$U$58,'[1]ADD STROKES GAME 8 SPLENDIDO '!Q$5+2)-T63=5,7,IF(T$10+VLOOKUP($D63,'[1]ADD STROKES GAME 8 SPLENDIDO '!$A$13:$U$58,'[1]ADD STROKES GAME 8 SPLENDIDO '!Q$5+2)-T63=-1,1,0)))))))</f>
        <v>0</v>
      </c>
      <c r="U64" s="94">
        <f>IF(U$10+VLOOKUP($D63,'[1]ADD STROKES GAME 8 SPLENDIDO '!$A$13:$U$58,'[1]ADD STROKES GAME 8 SPLENDIDO '!R$5+2)-U63=0,2,IF(U$10+VLOOKUP($D63,'[1]ADD STROKES GAME 8 SPLENDIDO '!$A$13:$U$58,'[1]ADD STROKES GAME 8 SPLENDIDO '!R$5+2)-U63=1,3,IF(U$10+VLOOKUP($D63,'[1]ADD STROKES GAME 8 SPLENDIDO '!$A$13:$U$58,'[1]ADD STROKES GAME 8 SPLENDIDO '!R$5+2)-U63=2,4,IF(U$10+VLOOKUP($D63,'[1]ADD STROKES GAME 8 SPLENDIDO '!$A$13:$U$58,'[1]ADD STROKES GAME 8 SPLENDIDO '!R$5+2)-U63=3,5,IF(U$10+VLOOKUP($D63,'[1]ADD STROKES GAME 8 SPLENDIDO '!$A$13:$U$58,'[1]ADD STROKES GAME 8 SPLENDIDO '!R$5+2)-U63=4,6,IF(U$10+VLOOKUP($D63,'[1]ADD STROKES GAME 8 SPLENDIDO '!$A$13:$U$58,'[1]ADD STROKES GAME 8 SPLENDIDO '!R$5+2)-U63=5,7,IF(U$10+VLOOKUP($D63,'[1]ADD STROKES GAME 8 SPLENDIDO '!$A$13:$U$58,'[1]ADD STROKES GAME 8 SPLENDIDO '!R$5+2)-U63=-1,1,0)))))))</f>
        <v>0</v>
      </c>
      <c r="V64" s="94">
        <f>IF(V$10+VLOOKUP($D63,'[1]ADD STROKES GAME 8 SPLENDIDO '!$A$13:$U$58,'[1]ADD STROKES GAME 8 SPLENDIDO '!S$5+2)-V63=0,2,IF(V$10+VLOOKUP($D63,'[1]ADD STROKES GAME 8 SPLENDIDO '!$A$13:$U$58,'[1]ADD STROKES GAME 8 SPLENDIDO '!S$5+2)-V63=1,3,IF(V$10+VLOOKUP($D63,'[1]ADD STROKES GAME 8 SPLENDIDO '!$A$13:$U$58,'[1]ADD STROKES GAME 8 SPLENDIDO '!S$5+2)-V63=2,4,IF(V$10+VLOOKUP($D63,'[1]ADD STROKES GAME 8 SPLENDIDO '!$A$13:$U$58,'[1]ADD STROKES GAME 8 SPLENDIDO '!S$5+2)-V63=3,5,IF(V$10+VLOOKUP($D63,'[1]ADD STROKES GAME 8 SPLENDIDO '!$A$13:$U$58,'[1]ADD STROKES GAME 8 SPLENDIDO '!S$5+2)-V63=4,6,IF(V$10+VLOOKUP($D63,'[1]ADD STROKES GAME 8 SPLENDIDO '!$A$13:$U$58,'[1]ADD STROKES GAME 8 SPLENDIDO '!S$5+2)-V63=5,7,IF(V$10+VLOOKUP($D63,'[1]ADD STROKES GAME 8 SPLENDIDO '!$A$13:$U$58,'[1]ADD STROKES GAME 8 SPLENDIDO '!S$5+2)-V63=-1,1,0)))))))</f>
        <v>0</v>
      </c>
      <c r="W64" s="94">
        <f>IF(W$10+VLOOKUP($D63,'[1]ADD STROKES GAME 8 SPLENDIDO '!$A$13:$U$58,'[1]ADD STROKES GAME 8 SPLENDIDO '!T$5+2)-W63=0,2,IF(W$10+VLOOKUP($D63,'[1]ADD STROKES GAME 8 SPLENDIDO '!$A$13:$U$58,'[1]ADD STROKES GAME 8 SPLENDIDO '!T$5+2)-W63=1,3,IF(W$10+VLOOKUP($D63,'[1]ADD STROKES GAME 8 SPLENDIDO '!$A$13:$U$58,'[1]ADD STROKES GAME 8 SPLENDIDO '!T$5+2)-W63=2,4,IF(W$10+VLOOKUP($D63,'[1]ADD STROKES GAME 8 SPLENDIDO '!$A$13:$U$58,'[1]ADD STROKES GAME 8 SPLENDIDO '!T$5+2)-W63=3,5,IF(W$10+VLOOKUP($D63,'[1]ADD STROKES GAME 8 SPLENDIDO '!$A$13:$U$58,'[1]ADD STROKES GAME 8 SPLENDIDO '!T$5+2)-W63=4,6,IF(W$10+VLOOKUP($D63,'[1]ADD STROKES GAME 8 SPLENDIDO '!$A$13:$U$58,'[1]ADD STROKES GAME 8 SPLENDIDO '!T$5+2)-W63=5,7,IF(W$10+VLOOKUP($D63,'[1]ADD STROKES GAME 8 SPLENDIDO '!$A$13:$U$58,'[1]ADD STROKES GAME 8 SPLENDIDO '!T$5+2)-W63=-1,1,0)))))))</f>
        <v>0</v>
      </c>
      <c r="X64" s="94">
        <f>IF(X$10+VLOOKUP($D63,'[1]ADD STROKES GAME 8 SPLENDIDO '!$A$13:$U$58,'[1]ADD STROKES GAME 8 SPLENDIDO '!U$5+2)-X63=0,2,IF(X$10+VLOOKUP($D63,'[1]ADD STROKES GAME 8 SPLENDIDO '!$A$13:$U$58,'[1]ADD STROKES GAME 8 SPLENDIDO '!U$5+2)-X63=1,3,IF(X$10+VLOOKUP($D63,'[1]ADD STROKES GAME 8 SPLENDIDO '!$A$13:$U$58,'[1]ADD STROKES GAME 8 SPLENDIDO '!U$5+2)-X63=2,4,IF(X$10+VLOOKUP($D63,'[1]ADD STROKES GAME 8 SPLENDIDO '!$A$13:$U$58,'[1]ADD STROKES GAME 8 SPLENDIDO '!U$5+2)-X63=3,5,IF(X$10+VLOOKUP($D63,'[1]ADD STROKES GAME 8 SPLENDIDO '!$A$13:$U$58,'[1]ADD STROKES GAME 8 SPLENDIDO '!U$5+2)-X63=4,6,IF(X$10+VLOOKUP($D63,'[1]ADD STROKES GAME 8 SPLENDIDO '!$A$13:$U$58,'[1]ADD STROKES GAME 8 SPLENDIDO '!U$5+2)-X63=5,7,IF(X$10+VLOOKUP($D63,'[1]ADD STROKES GAME 8 SPLENDIDO '!$A$13:$U$58,'[1]ADD STROKES GAME 8 SPLENDIDO '!U$5+2)-X63=-1,1,0)))))))</f>
        <v>1</v>
      </c>
      <c r="Y64" s="94">
        <f t="shared" si="4"/>
        <v>3</v>
      </c>
      <c r="Z64" s="95">
        <f t="shared" si="2"/>
        <v>9</v>
      </c>
      <c r="AA64" s="96"/>
      <c r="AC64" s="91"/>
      <c r="AD64" s="19"/>
      <c r="AE64" s="19"/>
      <c r="AF64" s="19"/>
      <c r="AG64" s="19"/>
      <c r="AH64" s="19"/>
      <c r="AI64" s="19"/>
      <c r="AJ64" s="19"/>
      <c r="AK64" s="19"/>
    </row>
    <row r="65" spans="1:37" ht="15.75" x14ac:dyDescent="0.25">
      <c r="A65" s="2"/>
      <c r="B65" s="26"/>
      <c r="C65" s="88"/>
      <c r="D65" s="27"/>
      <c r="E65" s="89" t="s">
        <v>163</v>
      </c>
      <c r="F65" s="90">
        <v>8</v>
      </c>
      <c r="G65" s="90">
        <v>3</v>
      </c>
      <c r="H65" s="90">
        <v>9</v>
      </c>
      <c r="I65" s="90">
        <v>7</v>
      </c>
      <c r="J65" s="90">
        <v>8</v>
      </c>
      <c r="K65" s="90">
        <v>6</v>
      </c>
      <c r="L65" s="90">
        <v>8</v>
      </c>
      <c r="M65" s="90">
        <v>4</v>
      </c>
      <c r="N65" s="90">
        <v>9</v>
      </c>
      <c r="O65" s="58">
        <f t="shared" si="3"/>
        <v>62</v>
      </c>
      <c r="P65" s="90">
        <v>5</v>
      </c>
      <c r="Q65" s="90">
        <v>8</v>
      </c>
      <c r="R65" s="90">
        <v>6</v>
      </c>
      <c r="S65" s="90">
        <v>6</v>
      </c>
      <c r="T65" s="90">
        <v>8</v>
      </c>
      <c r="U65" s="90">
        <v>8</v>
      </c>
      <c r="V65" s="90">
        <v>9</v>
      </c>
      <c r="W65" s="90">
        <v>4</v>
      </c>
      <c r="X65" s="90">
        <v>7</v>
      </c>
      <c r="Y65" s="58">
        <f t="shared" si="4"/>
        <v>61</v>
      </c>
      <c r="Z65" s="59">
        <f t="shared" si="2"/>
        <v>123</v>
      </c>
      <c r="AC65" s="91"/>
      <c r="AD65" s="19"/>
      <c r="AE65" s="19"/>
      <c r="AF65" s="19"/>
      <c r="AG65" s="19"/>
      <c r="AH65" s="19"/>
      <c r="AI65" s="19"/>
      <c r="AJ65" s="19"/>
      <c r="AK65" s="19"/>
    </row>
    <row r="66" spans="1:37" ht="15.75" x14ac:dyDescent="0.25">
      <c r="A66" s="92"/>
      <c r="B66" s="93"/>
      <c r="C66" s="93"/>
      <c r="D66" s="28"/>
      <c r="E66" s="94" t="s">
        <v>164</v>
      </c>
      <c r="F66" s="94">
        <f>IF(F$10+VLOOKUP($D65,'[1]ADD STROKES GAME 8 SPLENDIDO '!$A$13:$U$58,'[1]ADD STROKES GAME 8 SPLENDIDO '!C$5+2)-F65=0,2,IF(F$10+VLOOKUP($D65,'[1]ADD STROKES GAME 8 SPLENDIDO '!$A$13:$U$58,'[1]ADD STROKES GAME 8 SPLENDIDO '!C$5+2)-F65=1,3,IF(F$10+VLOOKUP($D65,'[1]ADD STROKES GAME 8 SPLENDIDO '!$A$13:$U$58,'[1]ADD STROKES GAME 8 SPLENDIDO '!C$5+2)-F65=2,4,IF(F$10+VLOOKUP($D65,'[1]ADD STROKES GAME 8 SPLENDIDO '!$A$13:$U$58,'[1]ADD STROKES GAME 8 SPLENDIDO '!C$5+2)-F65=3,5,IF(F$10+VLOOKUP($D65,'[1]ADD STROKES GAME 8 SPLENDIDO '!$A$13:$U$58,'[1]ADD STROKES GAME 8 SPLENDIDO '!C$5+2)-F65=4,6,IF(F$10+VLOOKUP($D65,'[1]ADD STROKES GAME 8 SPLENDIDO '!$A$13:$U$58,'[1]ADD STROKES GAME 8 SPLENDIDO '!C$5+2)-F65=5,7,IF(F$10+VLOOKUP($D65,'[1]ADD STROKES GAME 8 SPLENDIDO '!$A$13:$U$58,'[1]ADD STROKES GAME 8 SPLENDIDO '!C$5+2)-F65=-1,1,0)))))))</f>
        <v>0</v>
      </c>
      <c r="G66" s="94">
        <f>IF(G$10+VLOOKUP($D65,'[1]ADD STROKES GAME 8 SPLENDIDO '!$A$13:$U$58,'[1]ADD STROKES GAME 8 SPLENDIDO '!D$5+2)-G65=0,2,IF(G$10+VLOOKUP($D65,'[1]ADD STROKES GAME 8 SPLENDIDO '!$A$13:$U$58,'[1]ADD STROKES GAME 8 SPLENDIDO '!D$5+2)-G65=1,3,IF(G$10+VLOOKUP($D65,'[1]ADD STROKES GAME 8 SPLENDIDO '!$A$13:$U$58,'[1]ADD STROKES GAME 8 SPLENDIDO '!D$5+2)-G65=2,4,IF(G$10+VLOOKUP($D65,'[1]ADD STROKES GAME 8 SPLENDIDO '!$A$13:$U$58,'[1]ADD STROKES GAME 8 SPLENDIDO '!D$5+2)-G65=3,5,IF(G$10+VLOOKUP($D65,'[1]ADD STROKES GAME 8 SPLENDIDO '!$A$13:$U$58,'[1]ADD STROKES GAME 8 SPLENDIDO '!D$5+2)-G65=4,6,IF(G$10+VLOOKUP($D65,'[1]ADD STROKES GAME 8 SPLENDIDO '!$A$13:$U$58,'[1]ADD STROKES GAME 8 SPLENDIDO '!D$5+2)-G65=5,7,IF(G$10+VLOOKUP($D65,'[1]ADD STROKES GAME 8 SPLENDIDO '!$A$13:$U$58,'[1]ADD STROKES GAME 8 SPLENDIDO '!D$5+2)-G65=-1,1,0)))))))</f>
        <v>4</v>
      </c>
      <c r="H66" s="94">
        <f>IF(H$10+VLOOKUP($D65,'[1]ADD STROKES GAME 8 SPLENDIDO '!$A$13:$U$58,'[1]ADD STROKES GAME 8 SPLENDIDO '!E$5+2)-H65=0,2,IF(H$10+VLOOKUP($D65,'[1]ADD STROKES GAME 8 SPLENDIDO '!$A$13:$U$58,'[1]ADD STROKES GAME 8 SPLENDIDO '!E$5+2)-H65=1,3,IF(H$10+VLOOKUP($D65,'[1]ADD STROKES GAME 8 SPLENDIDO '!$A$13:$U$58,'[1]ADD STROKES GAME 8 SPLENDIDO '!E$5+2)-H65=2,4,IF(H$10+VLOOKUP($D65,'[1]ADD STROKES GAME 8 SPLENDIDO '!$A$13:$U$58,'[1]ADD STROKES GAME 8 SPLENDIDO '!E$5+2)-H65=3,5,IF(H$10+VLOOKUP($D65,'[1]ADD STROKES GAME 8 SPLENDIDO '!$A$13:$U$58,'[1]ADD STROKES GAME 8 SPLENDIDO '!E$5+2)-H65=4,6,IF(H$10+VLOOKUP($D65,'[1]ADD STROKES GAME 8 SPLENDIDO '!$A$13:$U$58,'[1]ADD STROKES GAME 8 SPLENDIDO '!E$5+2)-H65=5,7,IF(H$10+VLOOKUP($D65,'[1]ADD STROKES GAME 8 SPLENDIDO '!$A$13:$U$58,'[1]ADD STROKES GAME 8 SPLENDIDO '!E$5+2)-H65=-1,1,0)))))))</f>
        <v>0</v>
      </c>
      <c r="I66" s="94">
        <f>IF(I$10+VLOOKUP($D65,'[1]ADD STROKES GAME 8 SPLENDIDO '!$A$13:$U$58,'[1]ADD STROKES GAME 8 SPLENDIDO '!F$5+2)-I65=0,2,IF(I$10+VLOOKUP($D65,'[1]ADD STROKES GAME 8 SPLENDIDO '!$A$13:$U$58,'[1]ADD STROKES GAME 8 SPLENDIDO '!F$5+2)-I65=1,3,IF(I$10+VLOOKUP($D65,'[1]ADD STROKES GAME 8 SPLENDIDO '!$A$13:$U$58,'[1]ADD STROKES GAME 8 SPLENDIDO '!F$5+2)-I65=2,4,IF(I$10+VLOOKUP($D65,'[1]ADD STROKES GAME 8 SPLENDIDO '!$A$13:$U$58,'[1]ADD STROKES GAME 8 SPLENDIDO '!F$5+2)-I65=3,5,IF(I$10+VLOOKUP($D65,'[1]ADD STROKES GAME 8 SPLENDIDO '!$A$13:$U$58,'[1]ADD STROKES GAME 8 SPLENDIDO '!F$5+2)-I65=4,6,IF(I$10+VLOOKUP($D65,'[1]ADD STROKES GAME 8 SPLENDIDO '!$A$13:$U$58,'[1]ADD STROKES GAME 8 SPLENDIDO '!F$5+2)-I65=5,7,IF(I$10+VLOOKUP($D65,'[1]ADD STROKES GAME 8 SPLENDIDO '!$A$13:$U$58,'[1]ADD STROKES GAME 8 SPLENDIDO '!F$5+2)-I65=-1,1,0)))))))</f>
        <v>0</v>
      </c>
      <c r="J66" s="94">
        <f>IF(J$10+VLOOKUP($D65,'[1]ADD STROKES GAME 8 SPLENDIDO '!$A$13:$U$58,'[1]ADD STROKES GAME 8 SPLENDIDO '!G$5+2)-J65=0,2,IF(J$10+VLOOKUP($D65,'[1]ADD STROKES GAME 8 SPLENDIDO '!$A$13:$U$58,'[1]ADD STROKES GAME 8 SPLENDIDO '!G$5+2)-J65=1,3,IF(J$10+VLOOKUP($D65,'[1]ADD STROKES GAME 8 SPLENDIDO '!$A$13:$U$58,'[1]ADD STROKES GAME 8 SPLENDIDO '!G$5+2)-J65=2,4,IF(J$10+VLOOKUP($D65,'[1]ADD STROKES GAME 8 SPLENDIDO '!$A$13:$U$58,'[1]ADD STROKES GAME 8 SPLENDIDO '!G$5+2)-J65=3,5,IF(J$10+VLOOKUP($D65,'[1]ADD STROKES GAME 8 SPLENDIDO '!$A$13:$U$58,'[1]ADD STROKES GAME 8 SPLENDIDO '!G$5+2)-J65=4,6,IF(J$10+VLOOKUP($D65,'[1]ADD STROKES GAME 8 SPLENDIDO '!$A$13:$U$58,'[1]ADD STROKES GAME 8 SPLENDIDO '!G$5+2)-J65=5,7,IF(J$10+VLOOKUP($D65,'[1]ADD STROKES GAME 8 SPLENDIDO '!$A$13:$U$58,'[1]ADD STROKES GAME 8 SPLENDIDO '!G$5+2)-J65=-1,1,0)))))))</f>
        <v>0</v>
      </c>
      <c r="K66" s="94">
        <f>IF(K$10+VLOOKUP($D65,'[1]ADD STROKES GAME 8 SPLENDIDO '!$A$13:$U$58,'[1]ADD STROKES GAME 8 SPLENDIDO '!H$5+2)-K65=0,2,IF(K$10+VLOOKUP($D65,'[1]ADD STROKES GAME 8 SPLENDIDO '!$A$13:$U$58,'[1]ADD STROKES GAME 8 SPLENDIDO '!H$5+2)-K65=1,3,IF(K$10+VLOOKUP($D65,'[1]ADD STROKES GAME 8 SPLENDIDO '!$A$13:$U$58,'[1]ADD STROKES GAME 8 SPLENDIDO '!H$5+2)-K65=2,4,IF(K$10+VLOOKUP($D65,'[1]ADD STROKES GAME 8 SPLENDIDO '!$A$13:$U$58,'[1]ADD STROKES GAME 8 SPLENDIDO '!H$5+2)-K65=3,5,IF(K$10+VLOOKUP($D65,'[1]ADD STROKES GAME 8 SPLENDIDO '!$A$13:$U$58,'[1]ADD STROKES GAME 8 SPLENDIDO '!H$5+2)-K65=4,6,IF(K$10+VLOOKUP($D65,'[1]ADD STROKES GAME 8 SPLENDIDO '!$A$13:$U$58,'[1]ADD STROKES GAME 8 SPLENDIDO '!H$5+2)-K65=5,7,IF(K$10+VLOOKUP($D65,'[1]ADD STROKES GAME 8 SPLENDIDO '!$A$13:$U$58,'[1]ADD STROKES GAME 8 SPLENDIDO '!H$5+2)-K65=-1,1,0)))))))</f>
        <v>0</v>
      </c>
      <c r="L66" s="94">
        <f>IF(L$10+VLOOKUP($D65,'[1]ADD STROKES GAME 8 SPLENDIDO '!$A$13:$U$58,'[1]ADD STROKES GAME 8 SPLENDIDO '!I$5+2)-L65=0,2,IF(L$10+VLOOKUP($D65,'[1]ADD STROKES GAME 8 SPLENDIDO '!$A$13:$U$58,'[1]ADD STROKES GAME 8 SPLENDIDO '!I$5+2)-L65=1,3,IF(L$10+VLOOKUP($D65,'[1]ADD STROKES GAME 8 SPLENDIDO '!$A$13:$U$58,'[1]ADD STROKES GAME 8 SPLENDIDO '!I$5+2)-L65=2,4,IF(L$10+VLOOKUP($D65,'[1]ADD STROKES GAME 8 SPLENDIDO '!$A$13:$U$58,'[1]ADD STROKES GAME 8 SPLENDIDO '!I$5+2)-L65=3,5,IF(L$10+VLOOKUP($D65,'[1]ADD STROKES GAME 8 SPLENDIDO '!$A$13:$U$58,'[1]ADD STROKES GAME 8 SPLENDIDO '!I$5+2)-L65=4,6,IF(L$10+VLOOKUP($D65,'[1]ADD STROKES GAME 8 SPLENDIDO '!$A$13:$U$58,'[1]ADD STROKES GAME 8 SPLENDIDO '!I$5+2)-L65=5,7,IF(L$10+VLOOKUP($D65,'[1]ADD STROKES GAME 8 SPLENDIDO '!$A$13:$U$58,'[1]ADD STROKES GAME 8 SPLENDIDO '!I$5+2)-L65=-1,1,0)))))))</f>
        <v>0</v>
      </c>
      <c r="M66" s="94">
        <f>IF(M$10+VLOOKUP($D65,'[1]ADD STROKES GAME 8 SPLENDIDO '!$A$13:$U$58,'[1]ADD STROKES GAME 8 SPLENDIDO '!J$5+2)-M65=0,2,IF(M$10+VLOOKUP($D65,'[1]ADD STROKES GAME 8 SPLENDIDO '!$A$13:$U$58,'[1]ADD STROKES GAME 8 SPLENDIDO '!J$5+2)-M65=1,3,IF(M$10+VLOOKUP($D65,'[1]ADD STROKES GAME 8 SPLENDIDO '!$A$13:$U$58,'[1]ADD STROKES GAME 8 SPLENDIDO '!J$5+2)-M65=2,4,IF(M$10+VLOOKUP($D65,'[1]ADD STROKES GAME 8 SPLENDIDO '!$A$13:$U$58,'[1]ADD STROKES GAME 8 SPLENDIDO '!J$5+2)-M65=3,5,IF(M$10+VLOOKUP($D65,'[1]ADD STROKES GAME 8 SPLENDIDO '!$A$13:$U$58,'[1]ADD STROKES GAME 8 SPLENDIDO '!J$5+2)-M65=4,6,IF(M$10+VLOOKUP($D65,'[1]ADD STROKES GAME 8 SPLENDIDO '!$A$13:$U$58,'[1]ADD STROKES GAME 8 SPLENDIDO '!J$5+2)-M65=5,7,IF(M$10+VLOOKUP($D65,'[1]ADD STROKES GAME 8 SPLENDIDO '!$A$13:$U$58,'[1]ADD STROKES GAME 8 SPLENDIDO '!J$5+2)-M65=-1,1,0)))))))</f>
        <v>1</v>
      </c>
      <c r="N66" s="94">
        <f>IF(N$10+VLOOKUP($D65,'[1]ADD STROKES GAME 8 SPLENDIDO '!$A$13:$U$58,'[1]ADD STROKES GAME 8 SPLENDIDO '!K$5+2)-N65=0,2,IF(N$10+VLOOKUP($D65,'[1]ADD STROKES GAME 8 SPLENDIDO '!$A$13:$U$58,'[1]ADD STROKES GAME 8 SPLENDIDO '!K$5+2)-N65=1,3,IF(N$10+VLOOKUP($D65,'[1]ADD STROKES GAME 8 SPLENDIDO '!$A$13:$U$58,'[1]ADD STROKES GAME 8 SPLENDIDO '!K$5+2)-N65=2,4,IF(N$10+VLOOKUP($D65,'[1]ADD STROKES GAME 8 SPLENDIDO '!$A$13:$U$58,'[1]ADD STROKES GAME 8 SPLENDIDO '!K$5+2)-N65=3,5,IF(N$10+VLOOKUP($D65,'[1]ADD STROKES GAME 8 SPLENDIDO '!$A$13:$U$58,'[1]ADD STROKES GAME 8 SPLENDIDO '!K$5+2)-N65=4,6,IF(N$10+VLOOKUP($D65,'[1]ADD STROKES GAME 8 SPLENDIDO '!$A$13:$U$58,'[1]ADD STROKES GAME 8 SPLENDIDO '!K$5+2)-N65=5,7,IF(N$10+VLOOKUP($D65,'[1]ADD STROKES GAME 8 SPLENDIDO '!$A$13:$U$58,'[1]ADD STROKES GAME 8 SPLENDIDO '!K$5+2)-N65=-1,1,0)))))))</f>
        <v>0</v>
      </c>
      <c r="O66" s="94">
        <f t="shared" si="3"/>
        <v>5</v>
      </c>
      <c r="P66" s="94">
        <f>IF(P$10+VLOOKUP($D65,'[1]ADD STROKES GAME 8 SPLENDIDO '!$A$13:$U$58,'[1]ADD STROKES GAME 8 SPLENDIDO '!M$5+2)-P65=0,2,IF(P$10+VLOOKUP($D65,'[1]ADD STROKES GAME 8 SPLENDIDO '!$A$13:$U$58,'[1]ADD STROKES GAME 8 SPLENDIDO '!M$5+2)-P65=1,3,IF(P$10+VLOOKUP($D65,'[1]ADD STROKES GAME 8 SPLENDIDO '!$A$13:$U$58,'[1]ADD STROKES GAME 8 SPLENDIDO '!M$5+2)-P65=2,4,IF(P$10+VLOOKUP($D65,'[1]ADD STROKES GAME 8 SPLENDIDO '!$A$13:$U$58,'[1]ADD STROKES GAME 8 SPLENDIDO '!M$5+2)-P65=3,5,IF(P$10+VLOOKUP($D65,'[1]ADD STROKES GAME 8 SPLENDIDO '!$A$13:$U$58,'[1]ADD STROKES GAME 8 SPLENDIDO '!M$5+2)-P65=4,6,IF(P$10+VLOOKUP($D65,'[1]ADD STROKES GAME 8 SPLENDIDO '!$A$13:$U$58,'[1]ADD STROKES GAME 8 SPLENDIDO '!M$5+2)-P65=5,7,IF(P$10+VLOOKUP($D65,'[1]ADD STROKES GAME 8 SPLENDIDO '!$A$13:$U$58,'[1]ADD STROKES GAME 8 SPLENDIDO '!M$5+2)-P65=-1,1,0)))))))</f>
        <v>1</v>
      </c>
      <c r="Q66" s="94">
        <f>IF(Q$10+VLOOKUP($D65,'[1]ADD STROKES GAME 8 SPLENDIDO '!$A$13:$U$58,'[1]ADD STROKES GAME 8 SPLENDIDO '!N$5+2)-Q65=0,2,IF(Q$10+VLOOKUP($D65,'[1]ADD STROKES GAME 8 SPLENDIDO '!$A$13:$U$58,'[1]ADD STROKES GAME 8 SPLENDIDO '!N$5+2)-Q65=1,3,IF(Q$10+VLOOKUP($D65,'[1]ADD STROKES GAME 8 SPLENDIDO '!$A$13:$U$58,'[1]ADD STROKES GAME 8 SPLENDIDO '!N$5+2)-Q65=2,4,IF(Q$10+VLOOKUP($D65,'[1]ADD STROKES GAME 8 SPLENDIDO '!$A$13:$U$58,'[1]ADD STROKES GAME 8 SPLENDIDO '!N$5+2)-Q65=3,5,IF(Q$10+VLOOKUP($D65,'[1]ADD STROKES GAME 8 SPLENDIDO '!$A$13:$U$58,'[1]ADD STROKES GAME 8 SPLENDIDO '!N$5+2)-Q65=4,6,IF(Q$10+VLOOKUP($D65,'[1]ADD STROKES GAME 8 SPLENDIDO '!$A$13:$U$58,'[1]ADD STROKES GAME 8 SPLENDIDO '!N$5+2)-Q65=5,7,IF(Q$10+VLOOKUP($D65,'[1]ADD STROKES GAME 8 SPLENDIDO '!$A$13:$U$58,'[1]ADD STROKES GAME 8 SPLENDIDO '!N$5+2)-Q65=-1,1,0)))))))</f>
        <v>0</v>
      </c>
      <c r="R66" s="94">
        <f>IF(R$10+VLOOKUP($D65,'[1]ADD STROKES GAME 8 SPLENDIDO '!$A$13:$U$58,'[1]ADD STROKES GAME 8 SPLENDIDO '!O$5+2)-R65=0,2,IF(R$10+VLOOKUP($D65,'[1]ADD STROKES GAME 8 SPLENDIDO '!$A$13:$U$58,'[1]ADD STROKES GAME 8 SPLENDIDO '!O$5+2)-R65=1,3,IF(R$10+VLOOKUP($D65,'[1]ADD STROKES GAME 8 SPLENDIDO '!$A$13:$U$58,'[1]ADD STROKES GAME 8 SPLENDIDO '!O$5+2)-R65=2,4,IF(R$10+VLOOKUP($D65,'[1]ADD STROKES GAME 8 SPLENDIDO '!$A$13:$U$58,'[1]ADD STROKES GAME 8 SPLENDIDO '!O$5+2)-R65=3,5,IF(R$10+VLOOKUP($D65,'[1]ADD STROKES GAME 8 SPLENDIDO '!$A$13:$U$58,'[1]ADD STROKES GAME 8 SPLENDIDO '!O$5+2)-R65=4,6,IF(R$10+VLOOKUP($D65,'[1]ADD STROKES GAME 8 SPLENDIDO '!$A$13:$U$58,'[1]ADD STROKES GAME 8 SPLENDIDO '!O$5+2)-R65=5,7,IF(R$10+VLOOKUP($D65,'[1]ADD STROKES GAME 8 SPLENDIDO '!$A$13:$U$58,'[1]ADD STROKES GAME 8 SPLENDIDO '!O$5+2)-R65=-1,1,0)))))))</f>
        <v>0</v>
      </c>
      <c r="S66" s="94">
        <f>IF(S$10+VLOOKUP($D65,'[1]ADD STROKES GAME 8 SPLENDIDO '!$A$13:$U$58,'[1]ADD STROKES GAME 8 SPLENDIDO '!P$5+2)-S65=0,2,IF(S$10+VLOOKUP($D65,'[1]ADD STROKES GAME 8 SPLENDIDO '!$A$13:$U$58,'[1]ADD STROKES GAME 8 SPLENDIDO '!P$5+2)-S65=1,3,IF(S$10+VLOOKUP($D65,'[1]ADD STROKES GAME 8 SPLENDIDO '!$A$13:$U$58,'[1]ADD STROKES GAME 8 SPLENDIDO '!P$5+2)-S65=2,4,IF(S$10+VLOOKUP($D65,'[1]ADD STROKES GAME 8 SPLENDIDO '!$A$13:$U$58,'[1]ADD STROKES GAME 8 SPLENDIDO '!P$5+2)-S65=3,5,IF(S$10+VLOOKUP($D65,'[1]ADD STROKES GAME 8 SPLENDIDO '!$A$13:$U$58,'[1]ADD STROKES GAME 8 SPLENDIDO '!P$5+2)-S65=4,6,IF(S$10+VLOOKUP($D65,'[1]ADD STROKES GAME 8 SPLENDIDO '!$A$13:$U$58,'[1]ADD STROKES GAME 8 SPLENDIDO '!P$5+2)-S65=5,7,IF(S$10+VLOOKUP($D65,'[1]ADD STROKES GAME 8 SPLENDIDO '!$A$13:$U$58,'[1]ADD STROKES GAME 8 SPLENDIDO '!P$5+2)-S65=-1,1,0)))))))</f>
        <v>0</v>
      </c>
      <c r="T66" s="94">
        <f>IF(T$10+VLOOKUP($D65,'[1]ADD STROKES GAME 8 SPLENDIDO '!$A$13:$U$58,'[1]ADD STROKES GAME 8 SPLENDIDO '!Q$5+2)-T65=0,2,IF(T$10+VLOOKUP($D65,'[1]ADD STROKES GAME 8 SPLENDIDO '!$A$13:$U$58,'[1]ADD STROKES GAME 8 SPLENDIDO '!Q$5+2)-T65=1,3,IF(T$10+VLOOKUP($D65,'[1]ADD STROKES GAME 8 SPLENDIDO '!$A$13:$U$58,'[1]ADD STROKES GAME 8 SPLENDIDO '!Q$5+2)-T65=2,4,IF(T$10+VLOOKUP($D65,'[1]ADD STROKES GAME 8 SPLENDIDO '!$A$13:$U$58,'[1]ADD STROKES GAME 8 SPLENDIDO '!Q$5+2)-T65=3,5,IF(T$10+VLOOKUP($D65,'[1]ADD STROKES GAME 8 SPLENDIDO '!$A$13:$U$58,'[1]ADD STROKES GAME 8 SPLENDIDO '!Q$5+2)-T65=4,6,IF(T$10+VLOOKUP($D65,'[1]ADD STROKES GAME 8 SPLENDIDO '!$A$13:$U$58,'[1]ADD STROKES GAME 8 SPLENDIDO '!Q$5+2)-T65=5,7,IF(T$10+VLOOKUP($D65,'[1]ADD STROKES GAME 8 SPLENDIDO '!$A$13:$U$58,'[1]ADD STROKES GAME 8 SPLENDIDO '!Q$5+2)-T65=-1,1,0)))))))</f>
        <v>0</v>
      </c>
      <c r="U66" s="94">
        <f>IF(U$10+VLOOKUP($D65,'[1]ADD STROKES GAME 8 SPLENDIDO '!$A$13:$U$58,'[1]ADD STROKES GAME 8 SPLENDIDO '!R$5+2)-U65=0,2,IF(U$10+VLOOKUP($D65,'[1]ADD STROKES GAME 8 SPLENDIDO '!$A$13:$U$58,'[1]ADD STROKES GAME 8 SPLENDIDO '!R$5+2)-U65=1,3,IF(U$10+VLOOKUP($D65,'[1]ADD STROKES GAME 8 SPLENDIDO '!$A$13:$U$58,'[1]ADD STROKES GAME 8 SPLENDIDO '!R$5+2)-U65=2,4,IF(U$10+VLOOKUP($D65,'[1]ADD STROKES GAME 8 SPLENDIDO '!$A$13:$U$58,'[1]ADD STROKES GAME 8 SPLENDIDO '!R$5+2)-U65=3,5,IF(U$10+VLOOKUP($D65,'[1]ADD STROKES GAME 8 SPLENDIDO '!$A$13:$U$58,'[1]ADD STROKES GAME 8 SPLENDIDO '!R$5+2)-U65=4,6,IF(U$10+VLOOKUP($D65,'[1]ADD STROKES GAME 8 SPLENDIDO '!$A$13:$U$58,'[1]ADD STROKES GAME 8 SPLENDIDO '!R$5+2)-U65=5,7,IF(U$10+VLOOKUP($D65,'[1]ADD STROKES GAME 8 SPLENDIDO '!$A$13:$U$58,'[1]ADD STROKES GAME 8 SPLENDIDO '!R$5+2)-U65=-1,1,0)))))))</f>
        <v>0</v>
      </c>
      <c r="V66" s="94">
        <f>IF(V$10+VLOOKUP($D65,'[1]ADD STROKES GAME 8 SPLENDIDO '!$A$13:$U$58,'[1]ADD STROKES GAME 8 SPLENDIDO '!S$5+2)-V65=0,2,IF(V$10+VLOOKUP($D65,'[1]ADD STROKES GAME 8 SPLENDIDO '!$A$13:$U$58,'[1]ADD STROKES GAME 8 SPLENDIDO '!S$5+2)-V65=1,3,IF(V$10+VLOOKUP($D65,'[1]ADD STROKES GAME 8 SPLENDIDO '!$A$13:$U$58,'[1]ADD STROKES GAME 8 SPLENDIDO '!S$5+2)-V65=2,4,IF(V$10+VLOOKUP($D65,'[1]ADD STROKES GAME 8 SPLENDIDO '!$A$13:$U$58,'[1]ADD STROKES GAME 8 SPLENDIDO '!S$5+2)-V65=3,5,IF(V$10+VLOOKUP($D65,'[1]ADD STROKES GAME 8 SPLENDIDO '!$A$13:$U$58,'[1]ADD STROKES GAME 8 SPLENDIDO '!S$5+2)-V65=4,6,IF(V$10+VLOOKUP($D65,'[1]ADD STROKES GAME 8 SPLENDIDO '!$A$13:$U$58,'[1]ADD STROKES GAME 8 SPLENDIDO '!S$5+2)-V65=5,7,IF(V$10+VLOOKUP($D65,'[1]ADD STROKES GAME 8 SPLENDIDO '!$A$13:$U$58,'[1]ADD STROKES GAME 8 SPLENDIDO '!S$5+2)-V65=-1,1,0)))))))</f>
        <v>0</v>
      </c>
      <c r="W66" s="94">
        <f>IF(W$10+VLOOKUP($D65,'[1]ADD STROKES GAME 8 SPLENDIDO '!$A$13:$U$58,'[1]ADD STROKES GAME 8 SPLENDIDO '!T$5+2)-W65=0,2,IF(W$10+VLOOKUP($D65,'[1]ADD STROKES GAME 8 SPLENDIDO '!$A$13:$U$58,'[1]ADD STROKES GAME 8 SPLENDIDO '!T$5+2)-W65=1,3,IF(W$10+VLOOKUP($D65,'[1]ADD STROKES GAME 8 SPLENDIDO '!$A$13:$U$58,'[1]ADD STROKES GAME 8 SPLENDIDO '!T$5+2)-W65=2,4,IF(W$10+VLOOKUP($D65,'[1]ADD STROKES GAME 8 SPLENDIDO '!$A$13:$U$58,'[1]ADD STROKES GAME 8 SPLENDIDO '!T$5+2)-W65=3,5,IF(W$10+VLOOKUP($D65,'[1]ADD STROKES GAME 8 SPLENDIDO '!$A$13:$U$58,'[1]ADD STROKES GAME 8 SPLENDIDO '!T$5+2)-W65=4,6,IF(W$10+VLOOKUP($D65,'[1]ADD STROKES GAME 8 SPLENDIDO '!$A$13:$U$58,'[1]ADD STROKES GAME 8 SPLENDIDO '!T$5+2)-W65=5,7,IF(W$10+VLOOKUP($D65,'[1]ADD STROKES GAME 8 SPLENDIDO '!$A$13:$U$58,'[1]ADD STROKES GAME 8 SPLENDIDO '!T$5+2)-W65=-1,1,0)))))))</f>
        <v>1</v>
      </c>
      <c r="X66" s="94">
        <f>IF(X$10+VLOOKUP($D65,'[1]ADD STROKES GAME 8 SPLENDIDO '!$A$13:$U$58,'[1]ADD STROKES GAME 8 SPLENDIDO '!U$5+2)-X65=0,2,IF(X$10+VLOOKUP($D65,'[1]ADD STROKES GAME 8 SPLENDIDO '!$A$13:$U$58,'[1]ADD STROKES GAME 8 SPLENDIDO '!U$5+2)-X65=1,3,IF(X$10+VLOOKUP($D65,'[1]ADD STROKES GAME 8 SPLENDIDO '!$A$13:$U$58,'[1]ADD STROKES GAME 8 SPLENDIDO '!U$5+2)-X65=2,4,IF(X$10+VLOOKUP($D65,'[1]ADD STROKES GAME 8 SPLENDIDO '!$A$13:$U$58,'[1]ADD STROKES GAME 8 SPLENDIDO '!U$5+2)-X65=3,5,IF(X$10+VLOOKUP($D65,'[1]ADD STROKES GAME 8 SPLENDIDO '!$A$13:$U$58,'[1]ADD STROKES GAME 8 SPLENDIDO '!U$5+2)-X65=4,6,IF(X$10+VLOOKUP($D65,'[1]ADD STROKES GAME 8 SPLENDIDO '!$A$13:$U$58,'[1]ADD STROKES GAME 8 SPLENDIDO '!U$5+2)-X65=5,7,IF(X$10+VLOOKUP($D65,'[1]ADD STROKES GAME 8 SPLENDIDO '!$A$13:$U$58,'[1]ADD STROKES GAME 8 SPLENDIDO '!U$5+2)-X65=-1,1,0)))))))</f>
        <v>0</v>
      </c>
      <c r="Y66" s="94">
        <f t="shared" si="4"/>
        <v>2</v>
      </c>
      <c r="Z66" s="95">
        <f t="shared" si="2"/>
        <v>7</v>
      </c>
      <c r="AC66" s="91"/>
      <c r="AD66" s="19"/>
      <c r="AE66" s="19"/>
      <c r="AF66" s="19"/>
      <c r="AG66" s="19"/>
      <c r="AH66" s="19"/>
      <c r="AI66" s="19"/>
      <c r="AJ66" s="19"/>
      <c r="AK66" s="19"/>
    </row>
    <row r="67" spans="1:37" ht="15.75" x14ac:dyDescent="0.25">
      <c r="A67" s="2"/>
      <c r="B67" s="1"/>
      <c r="C67" s="1"/>
      <c r="D67" s="27"/>
      <c r="E67" s="89" t="s">
        <v>163</v>
      </c>
      <c r="F67" s="90">
        <v>6</v>
      </c>
      <c r="G67" s="90">
        <v>4</v>
      </c>
      <c r="H67" s="90">
        <v>5</v>
      </c>
      <c r="I67" s="90">
        <v>7</v>
      </c>
      <c r="J67" s="90">
        <v>8</v>
      </c>
      <c r="K67" s="90">
        <v>3</v>
      </c>
      <c r="L67" s="90">
        <v>5</v>
      </c>
      <c r="M67" s="90">
        <v>4</v>
      </c>
      <c r="N67" s="90">
        <v>8</v>
      </c>
      <c r="O67" s="58">
        <f t="shared" si="3"/>
        <v>50</v>
      </c>
      <c r="P67" s="90">
        <v>6</v>
      </c>
      <c r="Q67" s="90">
        <v>6</v>
      </c>
      <c r="R67" s="90">
        <v>6</v>
      </c>
      <c r="S67" s="90">
        <v>4</v>
      </c>
      <c r="T67" s="90">
        <v>7</v>
      </c>
      <c r="U67" s="90">
        <v>6</v>
      </c>
      <c r="V67" s="90">
        <v>7</v>
      </c>
      <c r="W67" s="90">
        <v>3</v>
      </c>
      <c r="X67" s="90">
        <v>6</v>
      </c>
      <c r="Y67" s="58">
        <f t="shared" si="4"/>
        <v>51</v>
      </c>
      <c r="Z67" s="59">
        <f t="shared" si="2"/>
        <v>101</v>
      </c>
      <c r="AC67" s="91"/>
      <c r="AD67" s="19"/>
      <c r="AE67" s="19"/>
      <c r="AF67" s="19"/>
      <c r="AG67" s="19"/>
      <c r="AH67" s="19"/>
      <c r="AI67" s="19"/>
      <c r="AJ67" s="19"/>
      <c r="AK67" s="19"/>
    </row>
    <row r="68" spans="1:37" ht="15.75" x14ac:dyDescent="0.25">
      <c r="A68" s="92"/>
      <c r="B68" s="28"/>
      <c r="C68" s="28"/>
      <c r="D68" s="28"/>
      <c r="E68" s="94" t="s">
        <v>164</v>
      </c>
      <c r="F68" s="94">
        <f>IF(F$10+VLOOKUP($D67,'[1]ADD STROKES GAME 8 SPLENDIDO '!$A$13:$U$58,'[1]ADD STROKES GAME 8 SPLENDIDO '!C$5+2)-F67=0,2,IF(F$10+VLOOKUP($D67,'[1]ADD STROKES GAME 8 SPLENDIDO '!$A$13:$U$58,'[1]ADD STROKES GAME 8 SPLENDIDO '!C$5+2)-F67=1,3,IF(F$10+VLOOKUP($D67,'[1]ADD STROKES GAME 8 SPLENDIDO '!$A$13:$U$58,'[1]ADD STROKES GAME 8 SPLENDIDO '!C$5+2)-F67=2,4,IF(F$10+VLOOKUP($D67,'[1]ADD STROKES GAME 8 SPLENDIDO '!$A$13:$U$58,'[1]ADD STROKES GAME 8 SPLENDIDO '!C$5+2)-F67=3,5,IF(F$10+VLOOKUP($D67,'[1]ADD STROKES GAME 8 SPLENDIDO '!$A$13:$U$58,'[1]ADD STROKES GAME 8 SPLENDIDO '!C$5+2)-F67=4,6,IF(F$10+VLOOKUP($D67,'[1]ADD STROKES GAME 8 SPLENDIDO '!$A$13:$U$58,'[1]ADD STROKES GAME 8 SPLENDIDO '!C$5+2)-F67=5,7,IF(F$10+VLOOKUP($D67,'[1]ADD STROKES GAME 8 SPLENDIDO '!$A$13:$U$58,'[1]ADD STROKES GAME 8 SPLENDIDO '!C$5+2)-F67=-1,1,0)))))))</f>
        <v>1</v>
      </c>
      <c r="G68" s="94">
        <f>IF(G$10+VLOOKUP($D67,'[1]ADD STROKES GAME 8 SPLENDIDO '!$A$13:$U$58,'[1]ADD STROKES GAME 8 SPLENDIDO '!D$5+2)-G67=0,2,IF(G$10+VLOOKUP($D67,'[1]ADD STROKES GAME 8 SPLENDIDO '!$A$13:$U$58,'[1]ADD STROKES GAME 8 SPLENDIDO '!D$5+2)-G67=1,3,IF(G$10+VLOOKUP($D67,'[1]ADD STROKES GAME 8 SPLENDIDO '!$A$13:$U$58,'[1]ADD STROKES GAME 8 SPLENDIDO '!D$5+2)-G67=2,4,IF(G$10+VLOOKUP($D67,'[1]ADD STROKES GAME 8 SPLENDIDO '!$A$13:$U$58,'[1]ADD STROKES GAME 8 SPLENDIDO '!D$5+2)-G67=3,5,IF(G$10+VLOOKUP($D67,'[1]ADD STROKES GAME 8 SPLENDIDO '!$A$13:$U$58,'[1]ADD STROKES GAME 8 SPLENDIDO '!D$5+2)-G67=4,6,IF(G$10+VLOOKUP($D67,'[1]ADD STROKES GAME 8 SPLENDIDO '!$A$13:$U$58,'[1]ADD STROKES GAME 8 SPLENDIDO '!D$5+2)-G67=5,7,IF(G$10+VLOOKUP($D67,'[1]ADD STROKES GAME 8 SPLENDIDO '!$A$13:$U$58,'[1]ADD STROKES GAME 8 SPLENDIDO '!D$5+2)-G67=-1,1,0)))))))</f>
        <v>3</v>
      </c>
      <c r="H68" s="94">
        <f>IF(H$10+VLOOKUP($D67,'[1]ADD STROKES GAME 8 SPLENDIDO '!$A$13:$U$58,'[1]ADD STROKES GAME 8 SPLENDIDO '!E$5+2)-H67=0,2,IF(H$10+VLOOKUP($D67,'[1]ADD STROKES GAME 8 SPLENDIDO '!$A$13:$U$58,'[1]ADD STROKES GAME 8 SPLENDIDO '!E$5+2)-H67=1,3,IF(H$10+VLOOKUP($D67,'[1]ADD STROKES GAME 8 SPLENDIDO '!$A$13:$U$58,'[1]ADD STROKES GAME 8 SPLENDIDO '!E$5+2)-H67=2,4,IF(H$10+VLOOKUP($D67,'[1]ADD STROKES GAME 8 SPLENDIDO '!$A$13:$U$58,'[1]ADD STROKES GAME 8 SPLENDIDO '!E$5+2)-H67=3,5,IF(H$10+VLOOKUP($D67,'[1]ADD STROKES GAME 8 SPLENDIDO '!$A$13:$U$58,'[1]ADD STROKES GAME 8 SPLENDIDO '!E$5+2)-H67=4,6,IF(H$10+VLOOKUP($D67,'[1]ADD STROKES GAME 8 SPLENDIDO '!$A$13:$U$58,'[1]ADD STROKES GAME 8 SPLENDIDO '!E$5+2)-H67=5,7,IF(H$10+VLOOKUP($D67,'[1]ADD STROKES GAME 8 SPLENDIDO '!$A$13:$U$58,'[1]ADD STROKES GAME 8 SPLENDIDO '!E$5+2)-H67=-1,1,0)))))))</f>
        <v>0</v>
      </c>
      <c r="I68" s="94">
        <f>IF(I$10+VLOOKUP($D67,'[1]ADD STROKES GAME 8 SPLENDIDO '!$A$13:$U$58,'[1]ADD STROKES GAME 8 SPLENDIDO '!F$5+2)-I67=0,2,IF(I$10+VLOOKUP($D67,'[1]ADD STROKES GAME 8 SPLENDIDO '!$A$13:$U$58,'[1]ADD STROKES GAME 8 SPLENDIDO '!F$5+2)-I67=1,3,IF(I$10+VLOOKUP($D67,'[1]ADD STROKES GAME 8 SPLENDIDO '!$A$13:$U$58,'[1]ADD STROKES GAME 8 SPLENDIDO '!F$5+2)-I67=2,4,IF(I$10+VLOOKUP($D67,'[1]ADD STROKES GAME 8 SPLENDIDO '!$A$13:$U$58,'[1]ADD STROKES GAME 8 SPLENDIDO '!F$5+2)-I67=3,5,IF(I$10+VLOOKUP($D67,'[1]ADD STROKES GAME 8 SPLENDIDO '!$A$13:$U$58,'[1]ADD STROKES GAME 8 SPLENDIDO '!F$5+2)-I67=4,6,IF(I$10+VLOOKUP($D67,'[1]ADD STROKES GAME 8 SPLENDIDO '!$A$13:$U$58,'[1]ADD STROKES GAME 8 SPLENDIDO '!F$5+2)-I67=5,7,IF(I$10+VLOOKUP($D67,'[1]ADD STROKES GAME 8 SPLENDIDO '!$A$13:$U$58,'[1]ADD STROKES GAME 8 SPLENDIDO '!F$5+2)-I67=-1,1,0)))))))</f>
        <v>0</v>
      </c>
      <c r="J68" s="94">
        <f>IF(J$10+VLOOKUP($D67,'[1]ADD STROKES GAME 8 SPLENDIDO '!$A$13:$U$58,'[1]ADD STROKES GAME 8 SPLENDIDO '!G$5+2)-J67=0,2,IF(J$10+VLOOKUP($D67,'[1]ADD STROKES GAME 8 SPLENDIDO '!$A$13:$U$58,'[1]ADD STROKES GAME 8 SPLENDIDO '!G$5+2)-J67=1,3,IF(J$10+VLOOKUP($D67,'[1]ADD STROKES GAME 8 SPLENDIDO '!$A$13:$U$58,'[1]ADD STROKES GAME 8 SPLENDIDO '!G$5+2)-J67=2,4,IF(J$10+VLOOKUP($D67,'[1]ADD STROKES GAME 8 SPLENDIDO '!$A$13:$U$58,'[1]ADD STROKES GAME 8 SPLENDIDO '!G$5+2)-J67=3,5,IF(J$10+VLOOKUP($D67,'[1]ADD STROKES GAME 8 SPLENDIDO '!$A$13:$U$58,'[1]ADD STROKES GAME 8 SPLENDIDO '!G$5+2)-J67=4,6,IF(J$10+VLOOKUP($D67,'[1]ADD STROKES GAME 8 SPLENDIDO '!$A$13:$U$58,'[1]ADD STROKES GAME 8 SPLENDIDO '!G$5+2)-J67=5,7,IF(J$10+VLOOKUP($D67,'[1]ADD STROKES GAME 8 SPLENDIDO '!$A$13:$U$58,'[1]ADD STROKES GAME 8 SPLENDIDO '!G$5+2)-J67=-1,1,0)))))))</f>
        <v>0</v>
      </c>
      <c r="K68" s="94">
        <f>IF(K$10+VLOOKUP($D67,'[1]ADD STROKES GAME 8 SPLENDIDO '!$A$13:$U$58,'[1]ADD STROKES GAME 8 SPLENDIDO '!H$5+2)-K67=0,2,IF(K$10+VLOOKUP($D67,'[1]ADD STROKES GAME 8 SPLENDIDO '!$A$13:$U$58,'[1]ADD STROKES GAME 8 SPLENDIDO '!H$5+2)-K67=1,3,IF(K$10+VLOOKUP($D67,'[1]ADD STROKES GAME 8 SPLENDIDO '!$A$13:$U$58,'[1]ADD STROKES GAME 8 SPLENDIDO '!H$5+2)-K67=2,4,IF(K$10+VLOOKUP($D67,'[1]ADD STROKES GAME 8 SPLENDIDO '!$A$13:$U$58,'[1]ADD STROKES GAME 8 SPLENDIDO '!H$5+2)-K67=3,5,IF(K$10+VLOOKUP($D67,'[1]ADD STROKES GAME 8 SPLENDIDO '!$A$13:$U$58,'[1]ADD STROKES GAME 8 SPLENDIDO '!H$5+2)-K67=4,6,IF(K$10+VLOOKUP($D67,'[1]ADD STROKES GAME 8 SPLENDIDO '!$A$13:$U$58,'[1]ADD STROKES GAME 8 SPLENDIDO '!H$5+2)-K67=5,7,IF(K$10+VLOOKUP($D67,'[1]ADD STROKES GAME 8 SPLENDIDO '!$A$13:$U$58,'[1]ADD STROKES GAME 8 SPLENDIDO '!H$5+2)-K67=-1,1,0)))))))</f>
        <v>3</v>
      </c>
      <c r="L68" s="94">
        <f>IF(L$10+VLOOKUP($D67,'[1]ADD STROKES GAME 8 SPLENDIDO '!$A$13:$U$58,'[1]ADD STROKES GAME 8 SPLENDIDO '!I$5+2)-L67=0,2,IF(L$10+VLOOKUP($D67,'[1]ADD STROKES GAME 8 SPLENDIDO '!$A$13:$U$58,'[1]ADD STROKES GAME 8 SPLENDIDO '!I$5+2)-L67=1,3,IF(L$10+VLOOKUP($D67,'[1]ADD STROKES GAME 8 SPLENDIDO '!$A$13:$U$58,'[1]ADD STROKES GAME 8 SPLENDIDO '!I$5+2)-L67=2,4,IF(L$10+VLOOKUP($D67,'[1]ADD STROKES GAME 8 SPLENDIDO '!$A$13:$U$58,'[1]ADD STROKES GAME 8 SPLENDIDO '!I$5+2)-L67=3,5,IF(L$10+VLOOKUP($D67,'[1]ADD STROKES GAME 8 SPLENDIDO '!$A$13:$U$58,'[1]ADD STROKES GAME 8 SPLENDIDO '!I$5+2)-L67=4,6,IF(L$10+VLOOKUP($D67,'[1]ADD STROKES GAME 8 SPLENDIDO '!$A$13:$U$58,'[1]ADD STROKES GAME 8 SPLENDIDO '!I$5+2)-L67=5,7,IF(L$10+VLOOKUP($D67,'[1]ADD STROKES GAME 8 SPLENDIDO '!$A$13:$U$58,'[1]ADD STROKES GAME 8 SPLENDIDO '!I$5+2)-L67=-1,1,0)))))))</f>
        <v>1</v>
      </c>
      <c r="M68" s="94">
        <f>IF(M$10+VLOOKUP($D67,'[1]ADD STROKES GAME 8 SPLENDIDO '!$A$13:$U$58,'[1]ADD STROKES GAME 8 SPLENDIDO '!J$5+2)-M67=0,2,IF(M$10+VLOOKUP($D67,'[1]ADD STROKES GAME 8 SPLENDIDO '!$A$13:$U$58,'[1]ADD STROKES GAME 8 SPLENDIDO '!J$5+2)-M67=1,3,IF(M$10+VLOOKUP($D67,'[1]ADD STROKES GAME 8 SPLENDIDO '!$A$13:$U$58,'[1]ADD STROKES GAME 8 SPLENDIDO '!J$5+2)-M67=2,4,IF(M$10+VLOOKUP($D67,'[1]ADD STROKES GAME 8 SPLENDIDO '!$A$13:$U$58,'[1]ADD STROKES GAME 8 SPLENDIDO '!J$5+2)-M67=3,5,IF(M$10+VLOOKUP($D67,'[1]ADD STROKES GAME 8 SPLENDIDO '!$A$13:$U$58,'[1]ADD STROKES GAME 8 SPLENDIDO '!J$5+2)-M67=4,6,IF(M$10+VLOOKUP($D67,'[1]ADD STROKES GAME 8 SPLENDIDO '!$A$13:$U$58,'[1]ADD STROKES GAME 8 SPLENDIDO '!J$5+2)-M67=5,7,IF(M$10+VLOOKUP($D67,'[1]ADD STROKES GAME 8 SPLENDIDO '!$A$13:$U$58,'[1]ADD STROKES GAME 8 SPLENDIDO '!J$5+2)-M67=-1,1,0)))))))</f>
        <v>1</v>
      </c>
      <c r="N68" s="94">
        <f>IF(N$10+VLOOKUP($D67,'[1]ADD STROKES GAME 8 SPLENDIDO '!$A$13:$U$58,'[1]ADD STROKES GAME 8 SPLENDIDO '!K$5+2)-N67=0,2,IF(N$10+VLOOKUP($D67,'[1]ADD STROKES GAME 8 SPLENDIDO '!$A$13:$U$58,'[1]ADD STROKES GAME 8 SPLENDIDO '!K$5+2)-N67=1,3,IF(N$10+VLOOKUP($D67,'[1]ADD STROKES GAME 8 SPLENDIDO '!$A$13:$U$58,'[1]ADD STROKES GAME 8 SPLENDIDO '!K$5+2)-N67=2,4,IF(N$10+VLOOKUP($D67,'[1]ADD STROKES GAME 8 SPLENDIDO '!$A$13:$U$58,'[1]ADD STROKES GAME 8 SPLENDIDO '!K$5+2)-N67=3,5,IF(N$10+VLOOKUP($D67,'[1]ADD STROKES GAME 8 SPLENDIDO '!$A$13:$U$58,'[1]ADD STROKES GAME 8 SPLENDIDO '!K$5+2)-N67=4,6,IF(N$10+VLOOKUP($D67,'[1]ADD STROKES GAME 8 SPLENDIDO '!$A$13:$U$58,'[1]ADD STROKES GAME 8 SPLENDIDO '!K$5+2)-N67=5,7,IF(N$10+VLOOKUP($D67,'[1]ADD STROKES GAME 8 SPLENDIDO '!$A$13:$U$58,'[1]ADD STROKES GAME 8 SPLENDIDO '!K$5+2)-N67=-1,1,0)))))))</f>
        <v>0</v>
      </c>
      <c r="O68" s="94">
        <f t="shared" si="3"/>
        <v>9</v>
      </c>
      <c r="P68" s="94">
        <f>IF(P$10+VLOOKUP($D67,'[1]ADD STROKES GAME 8 SPLENDIDO '!$A$13:$U$58,'[1]ADD STROKES GAME 8 SPLENDIDO '!M$5+2)-P67=0,2,IF(P$10+VLOOKUP($D67,'[1]ADD STROKES GAME 8 SPLENDIDO '!$A$13:$U$58,'[1]ADD STROKES GAME 8 SPLENDIDO '!M$5+2)-P67=1,3,IF(P$10+VLOOKUP($D67,'[1]ADD STROKES GAME 8 SPLENDIDO '!$A$13:$U$58,'[1]ADD STROKES GAME 8 SPLENDIDO '!M$5+2)-P67=2,4,IF(P$10+VLOOKUP($D67,'[1]ADD STROKES GAME 8 SPLENDIDO '!$A$13:$U$58,'[1]ADD STROKES GAME 8 SPLENDIDO '!M$5+2)-P67=3,5,IF(P$10+VLOOKUP($D67,'[1]ADD STROKES GAME 8 SPLENDIDO '!$A$13:$U$58,'[1]ADD STROKES GAME 8 SPLENDIDO '!M$5+2)-P67=4,6,IF(P$10+VLOOKUP($D67,'[1]ADD STROKES GAME 8 SPLENDIDO '!$A$13:$U$58,'[1]ADD STROKES GAME 8 SPLENDIDO '!M$5+2)-P67=5,7,IF(P$10+VLOOKUP($D67,'[1]ADD STROKES GAME 8 SPLENDIDO '!$A$13:$U$58,'[1]ADD STROKES GAME 8 SPLENDIDO '!M$5+2)-P67=-1,1,0)))))))</f>
        <v>0</v>
      </c>
      <c r="Q68" s="94">
        <f>IF(Q$10+VLOOKUP($D67,'[1]ADD STROKES GAME 8 SPLENDIDO '!$A$13:$U$58,'[1]ADD STROKES GAME 8 SPLENDIDO '!N$5+2)-Q67=0,2,IF(Q$10+VLOOKUP($D67,'[1]ADD STROKES GAME 8 SPLENDIDO '!$A$13:$U$58,'[1]ADD STROKES GAME 8 SPLENDIDO '!N$5+2)-Q67=1,3,IF(Q$10+VLOOKUP($D67,'[1]ADD STROKES GAME 8 SPLENDIDO '!$A$13:$U$58,'[1]ADD STROKES GAME 8 SPLENDIDO '!N$5+2)-Q67=2,4,IF(Q$10+VLOOKUP($D67,'[1]ADD STROKES GAME 8 SPLENDIDO '!$A$13:$U$58,'[1]ADD STROKES GAME 8 SPLENDIDO '!N$5+2)-Q67=3,5,IF(Q$10+VLOOKUP($D67,'[1]ADD STROKES GAME 8 SPLENDIDO '!$A$13:$U$58,'[1]ADD STROKES GAME 8 SPLENDIDO '!N$5+2)-Q67=4,6,IF(Q$10+VLOOKUP($D67,'[1]ADD STROKES GAME 8 SPLENDIDO '!$A$13:$U$58,'[1]ADD STROKES GAME 8 SPLENDIDO '!N$5+2)-Q67=5,7,IF(Q$10+VLOOKUP($D67,'[1]ADD STROKES GAME 8 SPLENDIDO '!$A$13:$U$58,'[1]ADD STROKES GAME 8 SPLENDIDO '!N$5+2)-Q67=-1,1,0)))))))</f>
        <v>1</v>
      </c>
      <c r="R68" s="94">
        <f>IF(R$10+VLOOKUP($D67,'[1]ADD STROKES GAME 8 SPLENDIDO '!$A$13:$U$58,'[1]ADD STROKES GAME 8 SPLENDIDO '!O$5+2)-R67=0,2,IF(R$10+VLOOKUP($D67,'[1]ADD STROKES GAME 8 SPLENDIDO '!$A$13:$U$58,'[1]ADD STROKES GAME 8 SPLENDIDO '!O$5+2)-R67=1,3,IF(R$10+VLOOKUP($D67,'[1]ADD STROKES GAME 8 SPLENDIDO '!$A$13:$U$58,'[1]ADD STROKES GAME 8 SPLENDIDO '!O$5+2)-R67=2,4,IF(R$10+VLOOKUP($D67,'[1]ADD STROKES GAME 8 SPLENDIDO '!$A$13:$U$58,'[1]ADD STROKES GAME 8 SPLENDIDO '!O$5+2)-R67=3,5,IF(R$10+VLOOKUP($D67,'[1]ADD STROKES GAME 8 SPLENDIDO '!$A$13:$U$58,'[1]ADD STROKES GAME 8 SPLENDIDO '!O$5+2)-R67=4,6,IF(R$10+VLOOKUP($D67,'[1]ADD STROKES GAME 8 SPLENDIDO '!$A$13:$U$58,'[1]ADD STROKES GAME 8 SPLENDIDO '!O$5+2)-R67=5,7,IF(R$10+VLOOKUP($D67,'[1]ADD STROKES GAME 8 SPLENDIDO '!$A$13:$U$58,'[1]ADD STROKES GAME 8 SPLENDIDO '!O$5+2)-R67=-1,1,0)))))))</f>
        <v>0</v>
      </c>
      <c r="S68" s="94">
        <f>IF(S$10+VLOOKUP($D67,'[1]ADD STROKES GAME 8 SPLENDIDO '!$A$13:$U$58,'[1]ADD STROKES GAME 8 SPLENDIDO '!P$5+2)-S67=0,2,IF(S$10+VLOOKUP($D67,'[1]ADD STROKES GAME 8 SPLENDIDO '!$A$13:$U$58,'[1]ADD STROKES GAME 8 SPLENDIDO '!P$5+2)-S67=1,3,IF(S$10+VLOOKUP($D67,'[1]ADD STROKES GAME 8 SPLENDIDO '!$A$13:$U$58,'[1]ADD STROKES GAME 8 SPLENDIDO '!P$5+2)-S67=2,4,IF(S$10+VLOOKUP($D67,'[1]ADD STROKES GAME 8 SPLENDIDO '!$A$13:$U$58,'[1]ADD STROKES GAME 8 SPLENDIDO '!P$5+2)-S67=3,5,IF(S$10+VLOOKUP($D67,'[1]ADD STROKES GAME 8 SPLENDIDO '!$A$13:$U$58,'[1]ADD STROKES GAME 8 SPLENDIDO '!P$5+2)-S67=4,6,IF(S$10+VLOOKUP($D67,'[1]ADD STROKES GAME 8 SPLENDIDO '!$A$13:$U$58,'[1]ADD STROKES GAME 8 SPLENDIDO '!P$5+2)-S67=5,7,IF(S$10+VLOOKUP($D67,'[1]ADD STROKES GAME 8 SPLENDIDO '!$A$13:$U$58,'[1]ADD STROKES GAME 8 SPLENDIDO '!P$5+2)-S67=-1,1,0)))))))</f>
        <v>2</v>
      </c>
      <c r="T68" s="94">
        <f>IF(T$10+VLOOKUP($D67,'[1]ADD STROKES GAME 8 SPLENDIDO '!$A$13:$U$58,'[1]ADD STROKES GAME 8 SPLENDIDO '!Q$5+2)-T67=0,2,IF(T$10+VLOOKUP($D67,'[1]ADD STROKES GAME 8 SPLENDIDO '!$A$13:$U$58,'[1]ADD STROKES GAME 8 SPLENDIDO '!Q$5+2)-T67=1,3,IF(T$10+VLOOKUP($D67,'[1]ADD STROKES GAME 8 SPLENDIDO '!$A$13:$U$58,'[1]ADD STROKES GAME 8 SPLENDIDO '!Q$5+2)-T67=2,4,IF(T$10+VLOOKUP($D67,'[1]ADD STROKES GAME 8 SPLENDIDO '!$A$13:$U$58,'[1]ADD STROKES GAME 8 SPLENDIDO '!Q$5+2)-T67=3,5,IF(T$10+VLOOKUP($D67,'[1]ADD STROKES GAME 8 SPLENDIDO '!$A$13:$U$58,'[1]ADD STROKES GAME 8 SPLENDIDO '!Q$5+2)-T67=4,6,IF(T$10+VLOOKUP($D67,'[1]ADD STROKES GAME 8 SPLENDIDO '!$A$13:$U$58,'[1]ADD STROKES GAME 8 SPLENDIDO '!Q$5+2)-T67=5,7,IF(T$10+VLOOKUP($D67,'[1]ADD STROKES GAME 8 SPLENDIDO '!$A$13:$U$58,'[1]ADD STROKES GAME 8 SPLENDIDO '!Q$5+2)-T67=-1,1,0)))))))</f>
        <v>0</v>
      </c>
      <c r="U68" s="94">
        <f>IF(U$10+VLOOKUP($D67,'[1]ADD STROKES GAME 8 SPLENDIDO '!$A$13:$U$58,'[1]ADD STROKES GAME 8 SPLENDIDO '!R$5+2)-U67=0,2,IF(U$10+VLOOKUP($D67,'[1]ADD STROKES GAME 8 SPLENDIDO '!$A$13:$U$58,'[1]ADD STROKES GAME 8 SPLENDIDO '!R$5+2)-U67=1,3,IF(U$10+VLOOKUP($D67,'[1]ADD STROKES GAME 8 SPLENDIDO '!$A$13:$U$58,'[1]ADD STROKES GAME 8 SPLENDIDO '!R$5+2)-U67=2,4,IF(U$10+VLOOKUP($D67,'[1]ADD STROKES GAME 8 SPLENDIDO '!$A$13:$U$58,'[1]ADD STROKES GAME 8 SPLENDIDO '!R$5+2)-U67=3,5,IF(U$10+VLOOKUP($D67,'[1]ADD STROKES GAME 8 SPLENDIDO '!$A$13:$U$58,'[1]ADD STROKES GAME 8 SPLENDIDO '!R$5+2)-U67=4,6,IF(U$10+VLOOKUP($D67,'[1]ADD STROKES GAME 8 SPLENDIDO '!$A$13:$U$58,'[1]ADD STROKES GAME 8 SPLENDIDO '!R$5+2)-U67=5,7,IF(U$10+VLOOKUP($D67,'[1]ADD STROKES GAME 8 SPLENDIDO '!$A$13:$U$58,'[1]ADD STROKES GAME 8 SPLENDIDO '!R$5+2)-U67=-1,1,0)))))))</f>
        <v>0</v>
      </c>
      <c r="V68" s="94">
        <f>IF(V$10+VLOOKUP($D67,'[1]ADD STROKES GAME 8 SPLENDIDO '!$A$13:$U$58,'[1]ADD STROKES GAME 8 SPLENDIDO '!S$5+2)-V67=0,2,IF(V$10+VLOOKUP($D67,'[1]ADD STROKES GAME 8 SPLENDIDO '!$A$13:$U$58,'[1]ADD STROKES GAME 8 SPLENDIDO '!S$5+2)-V67=1,3,IF(V$10+VLOOKUP($D67,'[1]ADD STROKES GAME 8 SPLENDIDO '!$A$13:$U$58,'[1]ADD STROKES GAME 8 SPLENDIDO '!S$5+2)-V67=2,4,IF(V$10+VLOOKUP($D67,'[1]ADD STROKES GAME 8 SPLENDIDO '!$A$13:$U$58,'[1]ADD STROKES GAME 8 SPLENDIDO '!S$5+2)-V67=3,5,IF(V$10+VLOOKUP($D67,'[1]ADD STROKES GAME 8 SPLENDIDO '!$A$13:$U$58,'[1]ADD STROKES GAME 8 SPLENDIDO '!S$5+2)-V67=4,6,IF(V$10+VLOOKUP($D67,'[1]ADD STROKES GAME 8 SPLENDIDO '!$A$13:$U$58,'[1]ADD STROKES GAME 8 SPLENDIDO '!S$5+2)-V67=5,7,IF(V$10+VLOOKUP($D67,'[1]ADD STROKES GAME 8 SPLENDIDO '!$A$13:$U$58,'[1]ADD STROKES GAME 8 SPLENDIDO '!S$5+2)-V67=-1,1,0)))))))</f>
        <v>0</v>
      </c>
      <c r="W68" s="94">
        <f>IF(W$10+VLOOKUP($D67,'[1]ADD STROKES GAME 8 SPLENDIDO '!$A$13:$U$58,'[1]ADD STROKES GAME 8 SPLENDIDO '!T$5+2)-W67=0,2,IF(W$10+VLOOKUP($D67,'[1]ADD STROKES GAME 8 SPLENDIDO '!$A$13:$U$58,'[1]ADD STROKES GAME 8 SPLENDIDO '!T$5+2)-W67=1,3,IF(W$10+VLOOKUP($D67,'[1]ADD STROKES GAME 8 SPLENDIDO '!$A$13:$U$58,'[1]ADD STROKES GAME 8 SPLENDIDO '!T$5+2)-W67=2,4,IF(W$10+VLOOKUP($D67,'[1]ADD STROKES GAME 8 SPLENDIDO '!$A$13:$U$58,'[1]ADD STROKES GAME 8 SPLENDIDO '!T$5+2)-W67=3,5,IF(W$10+VLOOKUP($D67,'[1]ADD STROKES GAME 8 SPLENDIDO '!$A$13:$U$58,'[1]ADD STROKES GAME 8 SPLENDIDO '!T$5+2)-W67=4,6,IF(W$10+VLOOKUP($D67,'[1]ADD STROKES GAME 8 SPLENDIDO '!$A$13:$U$58,'[1]ADD STROKES GAME 8 SPLENDIDO '!T$5+2)-W67=5,7,IF(W$10+VLOOKUP($D67,'[1]ADD STROKES GAME 8 SPLENDIDO '!$A$13:$U$58,'[1]ADD STROKES GAME 8 SPLENDIDO '!T$5+2)-W67=-1,1,0)))))))</f>
        <v>2</v>
      </c>
      <c r="X68" s="94">
        <f>IF(X$10+VLOOKUP($D67,'[1]ADD STROKES GAME 8 SPLENDIDO '!$A$13:$U$58,'[1]ADD STROKES GAME 8 SPLENDIDO '!U$5+2)-X67=0,2,IF(X$10+VLOOKUP($D67,'[1]ADD STROKES GAME 8 SPLENDIDO '!$A$13:$U$58,'[1]ADD STROKES GAME 8 SPLENDIDO '!U$5+2)-X67=1,3,IF(X$10+VLOOKUP($D67,'[1]ADD STROKES GAME 8 SPLENDIDO '!$A$13:$U$58,'[1]ADD STROKES GAME 8 SPLENDIDO '!U$5+2)-X67=2,4,IF(X$10+VLOOKUP($D67,'[1]ADD STROKES GAME 8 SPLENDIDO '!$A$13:$U$58,'[1]ADD STROKES GAME 8 SPLENDIDO '!U$5+2)-X67=3,5,IF(X$10+VLOOKUP($D67,'[1]ADD STROKES GAME 8 SPLENDIDO '!$A$13:$U$58,'[1]ADD STROKES GAME 8 SPLENDIDO '!U$5+2)-X67=4,6,IF(X$10+VLOOKUP($D67,'[1]ADD STROKES GAME 8 SPLENDIDO '!$A$13:$U$58,'[1]ADD STROKES GAME 8 SPLENDIDO '!U$5+2)-X67=5,7,IF(X$10+VLOOKUP($D67,'[1]ADD STROKES GAME 8 SPLENDIDO '!$A$13:$U$58,'[1]ADD STROKES GAME 8 SPLENDIDO '!U$5+2)-X67=-1,1,0)))))))</f>
        <v>1</v>
      </c>
      <c r="Y68" s="94">
        <f t="shared" si="4"/>
        <v>6</v>
      </c>
      <c r="Z68" s="95">
        <f t="shared" si="2"/>
        <v>15</v>
      </c>
      <c r="AA68" s="96"/>
      <c r="AC68" s="91"/>
      <c r="AD68" s="19"/>
      <c r="AE68" s="19"/>
      <c r="AF68" s="19"/>
      <c r="AG68" s="19"/>
      <c r="AH68" s="19"/>
      <c r="AI68" s="19"/>
      <c r="AJ68" s="19"/>
      <c r="AK68" s="19"/>
    </row>
    <row r="69" spans="1:37" ht="15.75" x14ac:dyDescent="0.25">
      <c r="A69" s="2"/>
      <c r="B69" s="1"/>
      <c r="C69" s="1"/>
      <c r="D69" s="27"/>
      <c r="E69" s="89" t="s">
        <v>163</v>
      </c>
      <c r="F69" s="90">
        <v>7</v>
      </c>
      <c r="G69" s="90">
        <v>5</v>
      </c>
      <c r="H69" s="90">
        <v>6</v>
      </c>
      <c r="I69" s="90">
        <v>5</v>
      </c>
      <c r="J69" s="90">
        <v>8</v>
      </c>
      <c r="K69" s="90">
        <v>6</v>
      </c>
      <c r="L69" s="90">
        <v>5</v>
      </c>
      <c r="M69" s="90">
        <v>4</v>
      </c>
      <c r="N69" s="90">
        <v>7</v>
      </c>
      <c r="O69" s="58">
        <f t="shared" si="3"/>
        <v>53</v>
      </c>
      <c r="P69" s="90">
        <v>5</v>
      </c>
      <c r="Q69" s="90">
        <v>4</v>
      </c>
      <c r="R69" s="90">
        <v>5</v>
      </c>
      <c r="S69" s="90">
        <v>3</v>
      </c>
      <c r="T69" s="90">
        <v>7</v>
      </c>
      <c r="U69" s="90">
        <v>6</v>
      </c>
      <c r="V69" s="90">
        <v>10</v>
      </c>
      <c r="W69" s="90">
        <v>5</v>
      </c>
      <c r="X69" s="90">
        <v>5</v>
      </c>
      <c r="Y69" s="58">
        <f t="shared" si="4"/>
        <v>50</v>
      </c>
      <c r="Z69" s="59">
        <f t="shared" si="2"/>
        <v>103</v>
      </c>
      <c r="AC69" s="91"/>
      <c r="AD69" s="19"/>
      <c r="AE69" s="19"/>
      <c r="AF69" s="19"/>
      <c r="AG69" s="19"/>
      <c r="AH69" s="19"/>
      <c r="AI69" s="19"/>
      <c r="AJ69" s="19"/>
      <c r="AK69" s="19"/>
    </row>
    <row r="70" spans="1:37" ht="15.75" x14ac:dyDescent="0.25">
      <c r="A70" s="92"/>
      <c r="B70" s="28"/>
      <c r="C70" s="28"/>
      <c r="D70" s="28"/>
      <c r="E70" s="94" t="s">
        <v>164</v>
      </c>
      <c r="F70" s="94">
        <f>IF(F$10+VLOOKUP($D69,'[1]ADD STROKES GAME 8 SPLENDIDO '!$A$13:$U$58,'[1]ADD STROKES GAME 8 SPLENDIDO '!C$5+2)-F69=0,2,IF(F$10+VLOOKUP($D69,'[1]ADD STROKES GAME 8 SPLENDIDO '!$A$13:$U$58,'[1]ADD STROKES GAME 8 SPLENDIDO '!C$5+2)-F69=1,3,IF(F$10+VLOOKUP($D69,'[1]ADD STROKES GAME 8 SPLENDIDO '!$A$13:$U$58,'[1]ADD STROKES GAME 8 SPLENDIDO '!C$5+2)-F69=2,4,IF(F$10+VLOOKUP($D69,'[1]ADD STROKES GAME 8 SPLENDIDO '!$A$13:$U$58,'[1]ADD STROKES GAME 8 SPLENDIDO '!C$5+2)-F69=3,5,IF(F$10+VLOOKUP($D69,'[1]ADD STROKES GAME 8 SPLENDIDO '!$A$13:$U$58,'[1]ADD STROKES GAME 8 SPLENDIDO '!C$5+2)-F69=4,6,IF(F$10+VLOOKUP($D69,'[1]ADD STROKES GAME 8 SPLENDIDO '!$A$13:$U$58,'[1]ADD STROKES GAME 8 SPLENDIDO '!C$5+2)-F69=5,7,IF(F$10+VLOOKUP($D69,'[1]ADD STROKES GAME 8 SPLENDIDO '!$A$13:$U$58,'[1]ADD STROKES GAME 8 SPLENDIDO '!C$5+2)-F69=-1,1,0)))))))</f>
        <v>0</v>
      </c>
      <c r="G70" s="94">
        <f>IF(G$10+VLOOKUP($D69,'[1]ADD STROKES GAME 8 SPLENDIDO '!$A$13:$U$58,'[1]ADD STROKES GAME 8 SPLENDIDO '!D$5+2)-G69=0,2,IF(G$10+VLOOKUP($D69,'[1]ADD STROKES GAME 8 SPLENDIDO '!$A$13:$U$58,'[1]ADD STROKES GAME 8 SPLENDIDO '!D$5+2)-G69=1,3,IF(G$10+VLOOKUP($D69,'[1]ADD STROKES GAME 8 SPLENDIDO '!$A$13:$U$58,'[1]ADD STROKES GAME 8 SPLENDIDO '!D$5+2)-G69=2,4,IF(G$10+VLOOKUP($D69,'[1]ADD STROKES GAME 8 SPLENDIDO '!$A$13:$U$58,'[1]ADD STROKES GAME 8 SPLENDIDO '!D$5+2)-G69=3,5,IF(G$10+VLOOKUP($D69,'[1]ADD STROKES GAME 8 SPLENDIDO '!$A$13:$U$58,'[1]ADD STROKES GAME 8 SPLENDIDO '!D$5+2)-G69=4,6,IF(G$10+VLOOKUP($D69,'[1]ADD STROKES GAME 8 SPLENDIDO '!$A$13:$U$58,'[1]ADD STROKES GAME 8 SPLENDIDO '!D$5+2)-G69=5,7,IF(G$10+VLOOKUP($D69,'[1]ADD STROKES GAME 8 SPLENDIDO '!$A$13:$U$58,'[1]ADD STROKES GAME 8 SPLENDIDO '!D$5+2)-G69=-1,1,0)))))))</f>
        <v>2</v>
      </c>
      <c r="H70" s="94">
        <f>IF(H$10+VLOOKUP($D69,'[1]ADD STROKES GAME 8 SPLENDIDO '!$A$13:$U$58,'[1]ADD STROKES GAME 8 SPLENDIDO '!E$5+2)-H69=0,2,IF(H$10+VLOOKUP($D69,'[1]ADD STROKES GAME 8 SPLENDIDO '!$A$13:$U$58,'[1]ADD STROKES GAME 8 SPLENDIDO '!E$5+2)-H69=1,3,IF(H$10+VLOOKUP($D69,'[1]ADD STROKES GAME 8 SPLENDIDO '!$A$13:$U$58,'[1]ADD STROKES GAME 8 SPLENDIDO '!E$5+2)-H69=2,4,IF(H$10+VLOOKUP($D69,'[1]ADD STROKES GAME 8 SPLENDIDO '!$A$13:$U$58,'[1]ADD STROKES GAME 8 SPLENDIDO '!E$5+2)-H69=3,5,IF(H$10+VLOOKUP($D69,'[1]ADD STROKES GAME 8 SPLENDIDO '!$A$13:$U$58,'[1]ADD STROKES GAME 8 SPLENDIDO '!E$5+2)-H69=4,6,IF(H$10+VLOOKUP($D69,'[1]ADD STROKES GAME 8 SPLENDIDO '!$A$13:$U$58,'[1]ADD STROKES GAME 8 SPLENDIDO '!E$5+2)-H69=5,7,IF(H$10+VLOOKUP($D69,'[1]ADD STROKES GAME 8 SPLENDIDO '!$A$13:$U$58,'[1]ADD STROKES GAME 8 SPLENDIDO '!E$5+2)-H69=-1,1,0)))))))</f>
        <v>0</v>
      </c>
      <c r="I70" s="94">
        <f>IF(I$10+VLOOKUP($D69,'[1]ADD STROKES GAME 8 SPLENDIDO '!$A$13:$U$58,'[1]ADD STROKES GAME 8 SPLENDIDO '!F$5+2)-I69=0,2,IF(I$10+VLOOKUP($D69,'[1]ADD STROKES GAME 8 SPLENDIDO '!$A$13:$U$58,'[1]ADD STROKES GAME 8 SPLENDIDO '!F$5+2)-I69=1,3,IF(I$10+VLOOKUP($D69,'[1]ADD STROKES GAME 8 SPLENDIDO '!$A$13:$U$58,'[1]ADD STROKES GAME 8 SPLENDIDO '!F$5+2)-I69=2,4,IF(I$10+VLOOKUP($D69,'[1]ADD STROKES GAME 8 SPLENDIDO '!$A$13:$U$58,'[1]ADD STROKES GAME 8 SPLENDIDO '!F$5+2)-I69=3,5,IF(I$10+VLOOKUP($D69,'[1]ADD STROKES GAME 8 SPLENDIDO '!$A$13:$U$58,'[1]ADD STROKES GAME 8 SPLENDIDO '!F$5+2)-I69=4,6,IF(I$10+VLOOKUP($D69,'[1]ADD STROKES GAME 8 SPLENDIDO '!$A$13:$U$58,'[1]ADD STROKES GAME 8 SPLENDIDO '!F$5+2)-I69=5,7,IF(I$10+VLOOKUP($D69,'[1]ADD STROKES GAME 8 SPLENDIDO '!$A$13:$U$58,'[1]ADD STROKES GAME 8 SPLENDIDO '!F$5+2)-I69=-1,1,0)))))))</f>
        <v>1</v>
      </c>
      <c r="J70" s="94">
        <f>IF(J$10+VLOOKUP($D69,'[1]ADD STROKES GAME 8 SPLENDIDO '!$A$13:$U$58,'[1]ADD STROKES GAME 8 SPLENDIDO '!G$5+2)-J69=0,2,IF(J$10+VLOOKUP($D69,'[1]ADD STROKES GAME 8 SPLENDIDO '!$A$13:$U$58,'[1]ADD STROKES GAME 8 SPLENDIDO '!G$5+2)-J69=1,3,IF(J$10+VLOOKUP($D69,'[1]ADD STROKES GAME 8 SPLENDIDO '!$A$13:$U$58,'[1]ADD STROKES GAME 8 SPLENDIDO '!G$5+2)-J69=2,4,IF(J$10+VLOOKUP($D69,'[1]ADD STROKES GAME 8 SPLENDIDO '!$A$13:$U$58,'[1]ADD STROKES GAME 8 SPLENDIDO '!G$5+2)-J69=3,5,IF(J$10+VLOOKUP($D69,'[1]ADD STROKES GAME 8 SPLENDIDO '!$A$13:$U$58,'[1]ADD STROKES GAME 8 SPLENDIDO '!G$5+2)-J69=4,6,IF(J$10+VLOOKUP($D69,'[1]ADD STROKES GAME 8 SPLENDIDO '!$A$13:$U$58,'[1]ADD STROKES GAME 8 SPLENDIDO '!G$5+2)-J69=5,7,IF(J$10+VLOOKUP($D69,'[1]ADD STROKES GAME 8 SPLENDIDO '!$A$13:$U$58,'[1]ADD STROKES GAME 8 SPLENDIDO '!G$5+2)-J69=-1,1,0)))))))</f>
        <v>0</v>
      </c>
      <c r="K70" s="94">
        <f>IF(K$10+VLOOKUP($D69,'[1]ADD STROKES GAME 8 SPLENDIDO '!$A$13:$U$58,'[1]ADD STROKES GAME 8 SPLENDIDO '!H$5+2)-K69=0,2,IF(K$10+VLOOKUP($D69,'[1]ADD STROKES GAME 8 SPLENDIDO '!$A$13:$U$58,'[1]ADD STROKES GAME 8 SPLENDIDO '!H$5+2)-K69=1,3,IF(K$10+VLOOKUP($D69,'[1]ADD STROKES GAME 8 SPLENDIDO '!$A$13:$U$58,'[1]ADD STROKES GAME 8 SPLENDIDO '!H$5+2)-K69=2,4,IF(K$10+VLOOKUP($D69,'[1]ADD STROKES GAME 8 SPLENDIDO '!$A$13:$U$58,'[1]ADD STROKES GAME 8 SPLENDIDO '!H$5+2)-K69=3,5,IF(K$10+VLOOKUP($D69,'[1]ADD STROKES GAME 8 SPLENDIDO '!$A$13:$U$58,'[1]ADD STROKES GAME 8 SPLENDIDO '!H$5+2)-K69=4,6,IF(K$10+VLOOKUP($D69,'[1]ADD STROKES GAME 8 SPLENDIDO '!$A$13:$U$58,'[1]ADD STROKES GAME 8 SPLENDIDO '!H$5+2)-K69=5,7,IF(K$10+VLOOKUP($D69,'[1]ADD STROKES GAME 8 SPLENDIDO '!$A$13:$U$58,'[1]ADD STROKES GAME 8 SPLENDIDO '!H$5+2)-K69=-1,1,0)))))))</f>
        <v>0</v>
      </c>
      <c r="L70" s="94">
        <f>IF(L$10+VLOOKUP($D69,'[1]ADD STROKES GAME 8 SPLENDIDO '!$A$13:$U$58,'[1]ADD STROKES GAME 8 SPLENDIDO '!I$5+2)-L69=0,2,IF(L$10+VLOOKUP($D69,'[1]ADD STROKES GAME 8 SPLENDIDO '!$A$13:$U$58,'[1]ADD STROKES GAME 8 SPLENDIDO '!I$5+2)-L69=1,3,IF(L$10+VLOOKUP($D69,'[1]ADD STROKES GAME 8 SPLENDIDO '!$A$13:$U$58,'[1]ADD STROKES GAME 8 SPLENDIDO '!I$5+2)-L69=2,4,IF(L$10+VLOOKUP($D69,'[1]ADD STROKES GAME 8 SPLENDIDO '!$A$13:$U$58,'[1]ADD STROKES GAME 8 SPLENDIDO '!I$5+2)-L69=3,5,IF(L$10+VLOOKUP($D69,'[1]ADD STROKES GAME 8 SPLENDIDO '!$A$13:$U$58,'[1]ADD STROKES GAME 8 SPLENDIDO '!I$5+2)-L69=4,6,IF(L$10+VLOOKUP($D69,'[1]ADD STROKES GAME 8 SPLENDIDO '!$A$13:$U$58,'[1]ADD STROKES GAME 8 SPLENDIDO '!I$5+2)-L69=5,7,IF(L$10+VLOOKUP($D69,'[1]ADD STROKES GAME 8 SPLENDIDO '!$A$13:$U$58,'[1]ADD STROKES GAME 8 SPLENDIDO '!I$5+2)-L69=-1,1,0)))))))</f>
        <v>1</v>
      </c>
      <c r="M70" s="94">
        <f>IF(M$10+VLOOKUP($D69,'[1]ADD STROKES GAME 8 SPLENDIDO '!$A$13:$U$58,'[1]ADD STROKES GAME 8 SPLENDIDO '!J$5+2)-M69=0,2,IF(M$10+VLOOKUP($D69,'[1]ADD STROKES GAME 8 SPLENDIDO '!$A$13:$U$58,'[1]ADD STROKES GAME 8 SPLENDIDO '!J$5+2)-M69=1,3,IF(M$10+VLOOKUP($D69,'[1]ADD STROKES GAME 8 SPLENDIDO '!$A$13:$U$58,'[1]ADD STROKES GAME 8 SPLENDIDO '!J$5+2)-M69=2,4,IF(M$10+VLOOKUP($D69,'[1]ADD STROKES GAME 8 SPLENDIDO '!$A$13:$U$58,'[1]ADD STROKES GAME 8 SPLENDIDO '!J$5+2)-M69=3,5,IF(M$10+VLOOKUP($D69,'[1]ADD STROKES GAME 8 SPLENDIDO '!$A$13:$U$58,'[1]ADD STROKES GAME 8 SPLENDIDO '!J$5+2)-M69=4,6,IF(M$10+VLOOKUP($D69,'[1]ADD STROKES GAME 8 SPLENDIDO '!$A$13:$U$58,'[1]ADD STROKES GAME 8 SPLENDIDO '!J$5+2)-M69=5,7,IF(M$10+VLOOKUP($D69,'[1]ADD STROKES GAME 8 SPLENDIDO '!$A$13:$U$58,'[1]ADD STROKES GAME 8 SPLENDIDO '!J$5+2)-M69=-1,1,0)))))))</f>
        <v>1</v>
      </c>
      <c r="N70" s="94">
        <f>IF(N$10+VLOOKUP($D69,'[1]ADD STROKES GAME 8 SPLENDIDO '!$A$13:$U$58,'[1]ADD STROKES GAME 8 SPLENDIDO '!K$5+2)-N69=0,2,IF(N$10+VLOOKUP($D69,'[1]ADD STROKES GAME 8 SPLENDIDO '!$A$13:$U$58,'[1]ADD STROKES GAME 8 SPLENDIDO '!K$5+2)-N69=1,3,IF(N$10+VLOOKUP($D69,'[1]ADD STROKES GAME 8 SPLENDIDO '!$A$13:$U$58,'[1]ADD STROKES GAME 8 SPLENDIDO '!K$5+2)-N69=2,4,IF(N$10+VLOOKUP($D69,'[1]ADD STROKES GAME 8 SPLENDIDO '!$A$13:$U$58,'[1]ADD STROKES GAME 8 SPLENDIDO '!K$5+2)-N69=3,5,IF(N$10+VLOOKUP($D69,'[1]ADD STROKES GAME 8 SPLENDIDO '!$A$13:$U$58,'[1]ADD STROKES GAME 8 SPLENDIDO '!K$5+2)-N69=4,6,IF(N$10+VLOOKUP($D69,'[1]ADD STROKES GAME 8 SPLENDIDO '!$A$13:$U$58,'[1]ADD STROKES GAME 8 SPLENDIDO '!K$5+2)-N69=5,7,IF(N$10+VLOOKUP($D69,'[1]ADD STROKES GAME 8 SPLENDIDO '!$A$13:$U$58,'[1]ADD STROKES GAME 8 SPLENDIDO '!K$5+2)-N69=-1,1,0)))))))</f>
        <v>0</v>
      </c>
      <c r="O70" s="94">
        <f t="shared" si="3"/>
        <v>5</v>
      </c>
      <c r="P70" s="94">
        <f>IF(P$10+VLOOKUP($D69,'[1]ADD STROKES GAME 8 SPLENDIDO '!$A$13:$U$58,'[1]ADD STROKES GAME 8 SPLENDIDO '!M$5+2)-P69=0,2,IF(P$10+VLOOKUP($D69,'[1]ADD STROKES GAME 8 SPLENDIDO '!$A$13:$U$58,'[1]ADD STROKES GAME 8 SPLENDIDO '!M$5+2)-P69=1,3,IF(P$10+VLOOKUP($D69,'[1]ADD STROKES GAME 8 SPLENDIDO '!$A$13:$U$58,'[1]ADD STROKES GAME 8 SPLENDIDO '!M$5+2)-P69=2,4,IF(P$10+VLOOKUP($D69,'[1]ADD STROKES GAME 8 SPLENDIDO '!$A$13:$U$58,'[1]ADD STROKES GAME 8 SPLENDIDO '!M$5+2)-P69=3,5,IF(P$10+VLOOKUP($D69,'[1]ADD STROKES GAME 8 SPLENDIDO '!$A$13:$U$58,'[1]ADD STROKES GAME 8 SPLENDIDO '!M$5+2)-P69=4,6,IF(P$10+VLOOKUP($D69,'[1]ADD STROKES GAME 8 SPLENDIDO '!$A$13:$U$58,'[1]ADD STROKES GAME 8 SPLENDIDO '!M$5+2)-P69=5,7,IF(P$10+VLOOKUP($D69,'[1]ADD STROKES GAME 8 SPLENDIDO '!$A$13:$U$58,'[1]ADD STROKES GAME 8 SPLENDIDO '!M$5+2)-P69=-1,1,0)))))))</f>
        <v>1</v>
      </c>
      <c r="Q70" s="94">
        <f>IF(Q$10+VLOOKUP($D69,'[1]ADD STROKES GAME 8 SPLENDIDO '!$A$13:$U$58,'[1]ADD STROKES GAME 8 SPLENDIDO '!N$5+2)-Q69=0,2,IF(Q$10+VLOOKUP($D69,'[1]ADD STROKES GAME 8 SPLENDIDO '!$A$13:$U$58,'[1]ADD STROKES GAME 8 SPLENDIDO '!N$5+2)-Q69=1,3,IF(Q$10+VLOOKUP($D69,'[1]ADD STROKES GAME 8 SPLENDIDO '!$A$13:$U$58,'[1]ADD STROKES GAME 8 SPLENDIDO '!N$5+2)-Q69=2,4,IF(Q$10+VLOOKUP($D69,'[1]ADD STROKES GAME 8 SPLENDIDO '!$A$13:$U$58,'[1]ADD STROKES GAME 8 SPLENDIDO '!N$5+2)-Q69=3,5,IF(Q$10+VLOOKUP($D69,'[1]ADD STROKES GAME 8 SPLENDIDO '!$A$13:$U$58,'[1]ADD STROKES GAME 8 SPLENDIDO '!N$5+2)-Q69=4,6,IF(Q$10+VLOOKUP($D69,'[1]ADD STROKES GAME 8 SPLENDIDO '!$A$13:$U$58,'[1]ADD STROKES GAME 8 SPLENDIDO '!N$5+2)-Q69=5,7,IF(Q$10+VLOOKUP($D69,'[1]ADD STROKES GAME 8 SPLENDIDO '!$A$13:$U$58,'[1]ADD STROKES GAME 8 SPLENDIDO '!N$5+2)-Q69=-1,1,0)))))))</f>
        <v>3</v>
      </c>
      <c r="R70" s="94">
        <f>IF(R$10+VLOOKUP($D69,'[1]ADD STROKES GAME 8 SPLENDIDO '!$A$13:$U$58,'[1]ADD STROKES GAME 8 SPLENDIDO '!O$5+2)-R69=0,2,IF(R$10+VLOOKUP($D69,'[1]ADD STROKES GAME 8 SPLENDIDO '!$A$13:$U$58,'[1]ADD STROKES GAME 8 SPLENDIDO '!O$5+2)-R69=1,3,IF(R$10+VLOOKUP($D69,'[1]ADD STROKES GAME 8 SPLENDIDO '!$A$13:$U$58,'[1]ADD STROKES GAME 8 SPLENDIDO '!O$5+2)-R69=2,4,IF(R$10+VLOOKUP($D69,'[1]ADD STROKES GAME 8 SPLENDIDO '!$A$13:$U$58,'[1]ADD STROKES GAME 8 SPLENDIDO '!O$5+2)-R69=3,5,IF(R$10+VLOOKUP($D69,'[1]ADD STROKES GAME 8 SPLENDIDO '!$A$13:$U$58,'[1]ADD STROKES GAME 8 SPLENDIDO '!O$5+2)-R69=4,6,IF(R$10+VLOOKUP($D69,'[1]ADD STROKES GAME 8 SPLENDIDO '!$A$13:$U$58,'[1]ADD STROKES GAME 8 SPLENDIDO '!O$5+2)-R69=5,7,IF(R$10+VLOOKUP($D69,'[1]ADD STROKES GAME 8 SPLENDIDO '!$A$13:$U$58,'[1]ADD STROKES GAME 8 SPLENDIDO '!O$5+2)-R69=-1,1,0)))))))</f>
        <v>1</v>
      </c>
      <c r="S70" s="94">
        <f>IF(S$10+VLOOKUP($D69,'[1]ADD STROKES GAME 8 SPLENDIDO '!$A$13:$U$58,'[1]ADD STROKES GAME 8 SPLENDIDO '!P$5+2)-S69=0,2,IF(S$10+VLOOKUP($D69,'[1]ADD STROKES GAME 8 SPLENDIDO '!$A$13:$U$58,'[1]ADD STROKES GAME 8 SPLENDIDO '!P$5+2)-S69=1,3,IF(S$10+VLOOKUP($D69,'[1]ADD STROKES GAME 8 SPLENDIDO '!$A$13:$U$58,'[1]ADD STROKES GAME 8 SPLENDIDO '!P$5+2)-S69=2,4,IF(S$10+VLOOKUP($D69,'[1]ADD STROKES GAME 8 SPLENDIDO '!$A$13:$U$58,'[1]ADD STROKES GAME 8 SPLENDIDO '!P$5+2)-S69=3,5,IF(S$10+VLOOKUP($D69,'[1]ADD STROKES GAME 8 SPLENDIDO '!$A$13:$U$58,'[1]ADD STROKES GAME 8 SPLENDIDO '!P$5+2)-S69=4,6,IF(S$10+VLOOKUP($D69,'[1]ADD STROKES GAME 8 SPLENDIDO '!$A$13:$U$58,'[1]ADD STROKES GAME 8 SPLENDIDO '!P$5+2)-S69=5,7,IF(S$10+VLOOKUP($D69,'[1]ADD STROKES GAME 8 SPLENDIDO '!$A$13:$U$58,'[1]ADD STROKES GAME 8 SPLENDIDO '!P$5+2)-S69=-1,1,0)))))))</f>
        <v>3</v>
      </c>
      <c r="T70" s="94">
        <f>IF(T$10+VLOOKUP($D69,'[1]ADD STROKES GAME 8 SPLENDIDO '!$A$13:$U$58,'[1]ADD STROKES GAME 8 SPLENDIDO '!Q$5+2)-T69=0,2,IF(T$10+VLOOKUP($D69,'[1]ADD STROKES GAME 8 SPLENDIDO '!$A$13:$U$58,'[1]ADD STROKES GAME 8 SPLENDIDO '!Q$5+2)-T69=1,3,IF(T$10+VLOOKUP($D69,'[1]ADD STROKES GAME 8 SPLENDIDO '!$A$13:$U$58,'[1]ADD STROKES GAME 8 SPLENDIDO '!Q$5+2)-T69=2,4,IF(T$10+VLOOKUP($D69,'[1]ADD STROKES GAME 8 SPLENDIDO '!$A$13:$U$58,'[1]ADD STROKES GAME 8 SPLENDIDO '!Q$5+2)-T69=3,5,IF(T$10+VLOOKUP($D69,'[1]ADD STROKES GAME 8 SPLENDIDO '!$A$13:$U$58,'[1]ADD STROKES GAME 8 SPLENDIDO '!Q$5+2)-T69=4,6,IF(T$10+VLOOKUP($D69,'[1]ADD STROKES GAME 8 SPLENDIDO '!$A$13:$U$58,'[1]ADD STROKES GAME 8 SPLENDIDO '!Q$5+2)-T69=5,7,IF(T$10+VLOOKUP($D69,'[1]ADD STROKES GAME 8 SPLENDIDO '!$A$13:$U$58,'[1]ADD STROKES GAME 8 SPLENDIDO '!Q$5+2)-T69=-1,1,0)))))))</f>
        <v>0</v>
      </c>
      <c r="U70" s="94">
        <f>IF(U$10+VLOOKUP($D69,'[1]ADD STROKES GAME 8 SPLENDIDO '!$A$13:$U$58,'[1]ADD STROKES GAME 8 SPLENDIDO '!R$5+2)-U69=0,2,IF(U$10+VLOOKUP($D69,'[1]ADD STROKES GAME 8 SPLENDIDO '!$A$13:$U$58,'[1]ADD STROKES GAME 8 SPLENDIDO '!R$5+2)-U69=1,3,IF(U$10+VLOOKUP($D69,'[1]ADD STROKES GAME 8 SPLENDIDO '!$A$13:$U$58,'[1]ADD STROKES GAME 8 SPLENDIDO '!R$5+2)-U69=2,4,IF(U$10+VLOOKUP($D69,'[1]ADD STROKES GAME 8 SPLENDIDO '!$A$13:$U$58,'[1]ADD STROKES GAME 8 SPLENDIDO '!R$5+2)-U69=3,5,IF(U$10+VLOOKUP($D69,'[1]ADD STROKES GAME 8 SPLENDIDO '!$A$13:$U$58,'[1]ADD STROKES GAME 8 SPLENDIDO '!R$5+2)-U69=4,6,IF(U$10+VLOOKUP($D69,'[1]ADD STROKES GAME 8 SPLENDIDO '!$A$13:$U$58,'[1]ADD STROKES GAME 8 SPLENDIDO '!R$5+2)-U69=5,7,IF(U$10+VLOOKUP($D69,'[1]ADD STROKES GAME 8 SPLENDIDO '!$A$13:$U$58,'[1]ADD STROKES GAME 8 SPLENDIDO '!R$5+2)-U69=-1,1,0)))))))</f>
        <v>0</v>
      </c>
      <c r="V70" s="94">
        <f>IF(V$10+VLOOKUP($D69,'[1]ADD STROKES GAME 8 SPLENDIDO '!$A$13:$U$58,'[1]ADD STROKES GAME 8 SPLENDIDO '!S$5+2)-V69=0,2,IF(V$10+VLOOKUP($D69,'[1]ADD STROKES GAME 8 SPLENDIDO '!$A$13:$U$58,'[1]ADD STROKES GAME 8 SPLENDIDO '!S$5+2)-V69=1,3,IF(V$10+VLOOKUP($D69,'[1]ADD STROKES GAME 8 SPLENDIDO '!$A$13:$U$58,'[1]ADD STROKES GAME 8 SPLENDIDO '!S$5+2)-V69=2,4,IF(V$10+VLOOKUP($D69,'[1]ADD STROKES GAME 8 SPLENDIDO '!$A$13:$U$58,'[1]ADD STROKES GAME 8 SPLENDIDO '!S$5+2)-V69=3,5,IF(V$10+VLOOKUP($D69,'[1]ADD STROKES GAME 8 SPLENDIDO '!$A$13:$U$58,'[1]ADD STROKES GAME 8 SPLENDIDO '!S$5+2)-V69=4,6,IF(V$10+VLOOKUP($D69,'[1]ADD STROKES GAME 8 SPLENDIDO '!$A$13:$U$58,'[1]ADD STROKES GAME 8 SPLENDIDO '!S$5+2)-V69=5,7,IF(V$10+VLOOKUP($D69,'[1]ADD STROKES GAME 8 SPLENDIDO '!$A$13:$U$58,'[1]ADD STROKES GAME 8 SPLENDIDO '!S$5+2)-V69=-1,1,0)))))))</f>
        <v>0</v>
      </c>
      <c r="W70" s="94">
        <f>IF(W$10+VLOOKUP($D69,'[1]ADD STROKES GAME 8 SPLENDIDO '!$A$13:$U$58,'[1]ADD STROKES GAME 8 SPLENDIDO '!T$5+2)-W69=0,2,IF(W$10+VLOOKUP($D69,'[1]ADD STROKES GAME 8 SPLENDIDO '!$A$13:$U$58,'[1]ADD STROKES GAME 8 SPLENDIDO '!T$5+2)-W69=1,3,IF(W$10+VLOOKUP($D69,'[1]ADD STROKES GAME 8 SPLENDIDO '!$A$13:$U$58,'[1]ADD STROKES GAME 8 SPLENDIDO '!T$5+2)-W69=2,4,IF(W$10+VLOOKUP($D69,'[1]ADD STROKES GAME 8 SPLENDIDO '!$A$13:$U$58,'[1]ADD STROKES GAME 8 SPLENDIDO '!T$5+2)-W69=3,5,IF(W$10+VLOOKUP($D69,'[1]ADD STROKES GAME 8 SPLENDIDO '!$A$13:$U$58,'[1]ADD STROKES GAME 8 SPLENDIDO '!T$5+2)-W69=4,6,IF(W$10+VLOOKUP($D69,'[1]ADD STROKES GAME 8 SPLENDIDO '!$A$13:$U$58,'[1]ADD STROKES GAME 8 SPLENDIDO '!T$5+2)-W69=5,7,IF(W$10+VLOOKUP($D69,'[1]ADD STROKES GAME 8 SPLENDIDO '!$A$13:$U$58,'[1]ADD STROKES GAME 8 SPLENDIDO '!T$5+2)-W69=-1,1,0)))))))</f>
        <v>0</v>
      </c>
      <c r="X70" s="94">
        <f>IF(X$10+VLOOKUP($D69,'[1]ADD STROKES GAME 8 SPLENDIDO '!$A$13:$U$58,'[1]ADD STROKES GAME 8 SPLENDIDO '!U$5+2)-X69=0,2,IF(X$10+VLOOKUP($D69,'[1]ADD STROKES GAME 8 SPLENDIDO '!$A$13:$U$58,'[1]ADD STROKES GAME 8 SPLENDIDO '!U$5+2)-X69=1,3,IF(X$10+VLOOKUP($D69,'[1]ADD STROKES GAME 8 SPLENDIDO '!$A$13:$U$58,'[1]ADD STROKES GAME 8 SPLENDIDO '!U$5+2)-X69=2,4,IF(X$10+VLOOKUP($D69,'[1]ADD STROKES GAME 8 SPLENDIDO '!$A$13:$U$58,'[1]ADD STROKES GAME 8 SPLENDIDO '!U$5+2)-X69=3,5,IF(X$10+VLOOKUP($D69,'[1]ADD STROKES GAME 8 SPLENDIDO '!$A$13:$U$58,'[1]ADD STROKES GAME 8 SPLENDIDO '!U$5+2)-X69=4,6,IF(X$10+VLOOKUP($D69,'[1]ADD STROKES GAME 8 SPLENDIDO '!$A$13:$U$58,'[1]ADD STROKES GAME 8 SPLENDIDO '!U$5+2)-X69=5,7,IF(X$10+VLOOKUP($D69,'[1]ADD STROKES GAME 8 SPLENDIDO '!$A$13:$U$58,'[1]ADD STROKES GAME 8 SPLENDIDO '!U$5+2)-X69=-1,1,0)))))))</f>
        <v>2</v>
      </c>
      <c r="Y70" s="94">
        <f t="shared" si="4"/>
        <v>10</v>
      </c>
      <c r="Z70" s="95">
        <f t="shared" si="2"/>
        <v>15</v>
      </c>
      <c r="AA70" s="96"/>
      <c r="AC70" s="91"/>
      <c r="AD70" s="19"/>
      <c r="AE70" s="19"/>
      <c r="AF70" s="19"/>
      <c r="AG70" s="19"/>
      <c r="AH70" s="19"/>
      <c r="AI70" s="19"/>
      <c r="AJ70" s="19"/>
      <c r="AK70" s="19"/>
    </row>
    <row r="71" spans="1:37" ht="15.75" x14ac:dyDescent="0.25">
      <c r="A71" s="2"/>
      <c r="B71" s="1"/>
      <c r="C71" s="1"/>
      <c r="D71" s="27"/>
      <c r="E71" s="89" t="s">
        <v>163</v>
      </c>
      <c r="F71" s="90">
        <v>8</v>
      </c>
      <c r="G71" s="90">
        <v>3</v>
      </c>
      <c r="H71" s="90">
        <v>6</v>
      </c>
      <c r="I71" s="90">
        <v>5</v>
      </c>
      <c r="J71" s="90">
        <v>7</v>
      </c>
      <c r="K71" s="90">
        <v>5</v>
      </c>
      <c r="L71" s="90">
        <v>7</v>
      </c>
      <c r="M71" s="90">
        <v>3</v>
      </c>
      <c r="N71" s="90">
        <v>6</v>
      </c>
      <c r="O71" s="58">
        <f t="shared" si="3"/>
        <v>50</v>
      </c>
      <c r="P71" s="90">
        <v>5</v>
      </c>
      <c r="Q71" s="90">
        <v>4</v>
      </c>
      <c r="R71" s="90">
        <v>4</v>
      </c>
      <c r="S71" s="90">
        <v>2</v>
      </c>
      <c r="T71" s="90">
        <v>5</v>
      </c>
      <c r="U71" s="90">
        <v>5</v>
      </c>
      <c r="V71" s="90">
        <v>6</v>
      </c>
      <c r="W71" s="90">
        <v>3</v>
      </c>
      <c r="X71" s="90">
        <v>7</v>
      </c>
      <c r="Y71" s="58">
        <f t="shared" si="4"/>
        <v>41</v>
      </c>
      <c r="Z71" s="59">
        <f t="shared" si="2"/>
        <v>91</v>
      </c>
      <c r="AC71" s="91"/>
      <c r="AD71" s="19"/>
      <c r="AE71" s="19"/>
      <c r="AF71" s="19"/>
      <c r="AG71" s="19"/>
      <c r="AH71" s="19"/>
      <c r="AI71" s="19"/>
      <c r="AJ71" s="19"/>
      <c r="AK71" s="19"/>
    </row>
    <row r="72" spans="1:37" ht="15.75" x14ac:dyDescent="0.25">
      <c r="A72" s="92"/>
      <c r="B72" s="28"/>
      <c r="C72" s="28"/>
      <c r="D72" s="28"/>
      <c r="E72" s="94" t="s">
        <v>164</v>
      </c>
      <c r="F72" s="94">
        <f>IF(F$10+VLOOKUP($D71,'[1]ADD STROKES GAME 8 SPLENDIDO '!$A$13:$U$58,'[1]ADD STROKES GAME 8 SPLENDIDO '!C$5+2)-F71=0,2,IF(F$10+VLOOKUP($D71,'[1]ADD STROKES GAME 8 SPLENDIDO '!$A$13:$U$58,'[1]ADD STROKES GAME 8 SPLENDIDO '!C$5+2)-F71=1,3,IF(F$10+VLOOKUP($D71,'[1]ADD STROKES GAME 8 SPLENDIDO '!$A$13:$U$58,'[1]ADD STROKES GAME 8 SPLENDIDO '!C$5+2)-F71=2,4,IF(F$10+VLOOKUP($D71,'[1]ADD STROKES GAME 8 SPLENDIDO '!$A$13:$U$58,'[1]ADD STROKES GAME 8 SPLENDIDO '!C$5+2)-F71=3,5,IF(F$10+VLOOKUP($D71,'[1]ADD STROKES GAME 8 SPLENDIDO '!$A$13:$U$58,'[1]ADD STROKES GAME 8 SPLENDIDO '!C$5+2)-F71=4,6,IF(F$10+VLOOKUP($D71,'[1]ADD STROKES GAME 8 SPLENDIDO '!$A$13:$U$58,'[1]ADD STROKES GAME 8 SPLENDIDO '!C$5+2)-F71=5,7,IF(F$10+VLOOKUP($D71,'[1]ADD STROKES GAME 8 SPLENDIDO '!$A$13:$U$58,'[1]ADD STROKES GAME 8 SPLENDIDO '!C$5+2)-F71=-1,1,0)))))))</f>
        <v>0</v>
      </c>
      <c r="G72" s="94">
        <f>IF(G$10+VLOOKUP($D71,'[1]ADD STROKES GAME 8 SPLENDIDO '!$A$13:$U$58,'[1]ADD STROKES GAME 8 SPLENDIDO '!D$5+2)-G71=0,2,IF(G$10+VLOOKUP($D71,'[1]ADD STROKES GAME 8 SPLENDIDO '!$A$13:$U$58,'[1]ADD STROKES GAME 8 SPLENDIDO '!D$5+2)-G71=1,3,IF(G$10+VLOOKUP($D71,'[1]ADD STROKES GAME 8 SPLENDIDO '!$A$13:$U$58,'[1]ADD STROKES GAME 8 SPLENDIDO '!D$5+2)-G71=2,4,IF(G$10+VLOOKUP($D71,'[1]ADD STROKES GAME 8 SPLENDIDO '!$A$13:$U$58,'[1]ADD STROKES GAME 8 SPLENDIDO '!D$5+2)-G71=3,5,IF(G$10+VLOOKUP($D71,'[1]ADD STROKES GAME 8 SPLENDIDO '!$A$13:$U$58,'[1]ADD STROKES GAME 8 SPLENDIDO '!D$5+2)-G71=4,6,IF(G$10+VLOOKUP($D71,'[1]ADD STROKES GAME 8 SPLENDIDO '!$A$13:$U$58,'[1]ADD STROKES GAME 8 SPLENDIDO '!D$5+2)-G71=5,7,IF(G$10+VLOOKUP($D71,'[1]ADD STROKES GAME 8 SPLENDIDO '!$A$13:$U$58,'[1]ADD STROKES GAME 8 SPLENDIDO '!D$5+2)-G71=-1,1,0)))))))</f>
        <v>4</v>
      </c>
      <c r="H72" s="94">
        <f>IF(H$10+VLOOKUP($D71,'[1]ADD STROKES GAME 8 SPLENDIDO '!$A$13:$U$58,'[1]ADD STROKES GAME 8 SPLENDIDO '!E$5+2)-H71=0,2,IF(H$10+VLOOKUP($D71,'[1]ADD STROKES GAME 8 SPLENDIDO '!$A$13:$U$58,'[1]ADD STROKES GAME 8 SPLENDIDO '!E$5+2)-H71=1,3,IF(H$10+VLOOKUP($D71,'[1]ADD STROKES GAME 8 SPLENDIDO '!$A$13:$U$58,'[1]ADD STROKES GAME 8 SPLENDIDO '!E$5+2)-H71=2,4,IF(H$10+VLOOKUP($D71,'[1]ADD STROKES GAME 8 SPLENDIDO '!$A$13:$U$58,'[1]ADD STROKES GAME 8 SPLENDIDO '!E$5+2)-H71=3,5,IF(H$10+VLOOKUP($D71,'[1]ADD STROKES GAME 8 SPLENDIDO '!$A$13:$U$58,'[1]ADD STROKES GAME 8 SPLENDIDO '!E$5+2)-H71=4,6,IF(H$10+VLOOKUP($D71,'[1]ADD STROKES GAME 8 SPLENDIDO '!$A$13:$U$58,'[1]ADD STROKES GAME 8 SPLENDIDO '!E$5+2)-H71=5,7,IF(H$10+VLOOKUP($D71,'[1]ADD STROKES GAME 8 SPLENDIDO '!$A$13:$U$58,'[1]ADD STROKES GAME 8 SPLENDIDO '!E$5+2)-H71=-1,1,0)))))))</f>
        <v>0</v>
      </c>
      <c r="I72" s="94">
        <f>IF(I$10+VLOOKUP($D71,'[1]ADD STROKES GAME 8 SPLENDIDO '!$A$13:$U$58,'[1]ADD STROKES GAME 8 SPLENDIDO '!F$5+2)-I71=0,2,IF(I$10+VLOOKUP($D71,'[1]ADD STROKES GAME 8 SPLENDIDO '!$A$13:$U$58,'[1]ADD STROKES GAME 8 SPLENDIDO '!F$5+2)-I71=1,3,IF(I$10+VLOOKUP($D71,'[1]ADD STROKES GAME 8 SPLENDIDO '!$A$13:$U$58,'[1]ADD STROKES GAME 8 SPLENDIDO '!F$5+2)-I71=2,4,IF(I$10+VLOOKUP($D71,'[1]ADD STROKES GAME 8 SPLENDIDO '!$A$13:$U$58,'[1]ADD STROKES GAME 8 SPLENDIDO '!F$5+2)-I71=3,5,IF(I$10+VLOOKUP($D71,'[1]ADD STROKES GAME 8 SPLENDIDO '!$A$13:$U$58,'[1]ADD STROKES GAME 8 SPLENDIDO '!F$5+2)-I71=4,6,IF(I$10+VLOOKUP($D71,'[1]ADD STROKES GAME 8 SPLENDIDO '!$A$13:$U$58,'[1]ADD STROKES GAME 8 SPLENDIDO '!F$5+2)-I71=5,7,IF(I$10+VLOOKUP($D71,'[1]ADD STROKES GAME 8 SPLENDIDO '!$A$13:$U$58,'[1]ADD STROKES GAME 8 SPLENDIDO '!F$5+2)-I71=-1,1,0)))))))</f>
        <v>1</v>
      </c>
      <c r="J72" s="94">
        <f>IF(J$10+VLOOKUP($D71,'[1]ADD STROKES GAME 8 SPLENDIDO '!$A$13:$U$58,'[1]ADD STROKES GAME 8 SPLENDIDO '!G$5+2)-J71=0,2,IF(J$10+VLOOKUP($D71,'[1]ADD STROKES GAME 8 SPLENDIDO '!$A$13:$U$58,'[1]ADD STROKES GAME 8 SPLENDIDO '!G$5+2)-J71=1,3,IF(J$10+VLOOKUP($D71,'[1]ADD STROKES GAME 8 SPLENDIDO '!$A$13:$U$58,'[1]ADD STROKES GAME 8 SPLENDIDO '!G$5+2)-J71=2,4,IF(J$10+VLOOKUP($D71,'[1]ADD STROKES GAME 8 SPLENDIDO '!$A$13:$U$58,'[1]ADD STROKES GAME 8 SPLENDIDO '!G$5+2)-J71=3,5,IF(J$10+VLOOKUP($D71,'[1]ADD STROKES GAME 8 SPLENDIDO '!$A$13:$U$58,'[1]ADD STROKES GAME 8 SPLENDIDO '!G$5+2)-J71=4,6,IF(J$10+VLOOKUP($D71,'[1]ADD STROKES GAME 8 SPLENDIDO '!$A$13:$U$58,'[1]ADD STROKES GAME 8 SPLENDIDO '!G$5+2)-J71=5,7,IF(J$10+VLOOKUP($D71,'[1]ADD STROKES GAME 8 SPLENDIDO '!$A$13:$U$58,'[1]ADD STROKES GAME 8 SPLENDIDO '!G$5+2)-J71=-1,1,0)))))))</f>
        <v>0</v>
      </c>
      <c r="K72" s="94">
        <f>IF(K$10+VLOOKUP($D71,'[1]ADD STROKES GAME 8 SPLENDIDO '!$A$13:$U$58,'[1]ADD STROKES GAME 8 SPLENDIDO '!H$5+2)-K71=0,2,IF(K$10+VLOOKUP($D71,'[1]ADD STROKES GAME 8 SPLENDIDO '!$A$13:$U$58,'[1]ADD STROKES GAME 8 SPLENDIDO '!H$5+2)-K71=1,3,IF(K$10+VLOOKUP($D71,'[1]ADD STROKES GAME 8 SPLENDIDO '!$A$13:$U$58,'[1]ADD STROKES GAME 8 SPLENDIDO '!H$5+2)-K71=2,4,IF(K$10+VLOOKUP($D71,'[1]ADD STROKES GAME 8 SPLENDIDO '!$A$13:$U$58,'[1]ADD STROKES GAME 8 SPLENDIDO '!H$5+2)-K71=3,5,IF(K$10+VLOOKUP($D71,'[1]ADD STROKES GAME 8 SPLENDIDO '!$A$13:$U$58,'[1]ADD STROKES GAME 8 SPLENDIDO '!H$5+2)-K71=4,6,IF(K$10+VLOOKUP($D71,'[1]ADD STROKES GAME 8 SPLENDIDO '!$A$13:$U$58,'[1]ADD STROKES GAME 8 SPLENDIDO '!H$5+2)-K71=5,7,IF(K$10+VLOOKUP($D71,'[1]ADD STROKES GAME 8 SPLENDIDO '!$A$13:$U$58,'[1]ADD STROKES GAME 8 SPLENDIDO '!H$5+2)-K71=-1,1,0)))))))</f>
        <v>1</v>
      </c>
      <c r="L72" s="94">
        <f>IF(L$10+VLOOKUP($D71,'[1]ADD STROKES GAME 8 SPLENDIDO '!$A$13:$U$58,'[1]ADD STROKES GAME 8 SPLENDIDO '!I$5+2)-L71=0,2,IF(L$10+VLOOKUP($D71,'[1]ADD STROKES GAME 8 SPLENDIDO '!$A$13:$U$58,'[1]ADD STROKES GAME 8 SPLENDIDO '!I$5+2)-L71=1,3,IF(L$10+VLOOKUP($D71,'[1]ADD STROKES GAME 8 SPLENDIDO '!$A$13:$U$58,'[1]ADD STROKES GAME 8 SPLENDIDO '!I$5+2)-L71=2,4,IF(L$10+VLOOKUP($D71,'[1]ADD STROKES GAME 8 SPLENDIDO '!$A$13:$U$58,'[1]ADD STROKES GAME 8 SPLENDIDO '!I$5+2)-L71=3,5,IF(L$10+VLOOKUP($D71,'[1]ADD STROKES GAME 8 SPLENDIDO '!$A$13:$U$58,'[1]ADD STROKES GAME 8 SPLENDIDO '!I$5+2)-L71=4,6,IF(L$10+VLOOKUP($D71,'[1]ADD STROKES GAME 8 SPLENDIDO '!$A$13:$U$58,'[1]ADD STROKES GAME 8 SPLENDIDO '!I$5+2)-L71=5,7,IF(L$10+VLOOKUP($D71,'[1]ADD STROKES GAME 8 SPLENDIDO '!$A$13:$U$58,'[1]ADD STROKES GAME 8 SPLENDIDO '!I$5+2)-L71=-1,1,0)))))))</f>
        <v>0</v>
      </c>
      <c r="M72" s="94">
        <f>IF(M$10+VLOOKUP($D71,'[1]ADD STROKES GAME 8 SPLENDIDO '!$A$13:$U$58,'[1]ADD STROKES GAME 8 SPLENDIDO '!J$5+2)-M71=0,2,IF(M$10+VLOOKUP($D71,'[1]ADD STROKES GAME 8 SPLENDIDO '!$A$13:$U$58,'[1]ADD STROKES GAME 8 SPLENDIDO '!J$5+2)-M71=1,3,IF(M$10+VLOOKUP($D71,'[1]ADD STROKES GAME 8 SPLENDIDO '!$A$13:$U$58,'[1]ADD STROKES GAME 8 SPLENDIDO '!J$5+2)-M71=2,4,IF(M$10+VLOOKUP($D71,'[1]ADD STROKES GAME 8 SPLENDIDO '!$A$13:$U$58,'[1]ADD STROKES GAME 8 SPLENDIDO '!J$5+2)-M71=3,5,IF(M$10+VLOOKUP($D71,'[1]ADD STROKES GAME 8 SPLENDIDO '!$A$13:$U$58,'[1]ADD STROKES GAME 8 SPLENDIDO '!J$5+2)-M71=4,6,IF(M$10+VLOOKUP($D71,'[1]ADD STROKES GAME 8 SPLENDIDO '!$A$13:$U$58,'[1]ADD STROKES GAME 8 SPLENDIDO '!J$5+2)-M71=5,7,IF(M$10+VLOOKUP($D71,'[1]ADD STROKES GAME 8 SPLENDIDO '!$A$13:$U$58,'[1]ADD STROKES GAME 8 SPLENDIDO '!J$5+2)-M71=-1,1,0)))))))</f>
        <v>2</v>
      </c>
      <c r="N72" s="94">
        <f>IF(N$10+VLOOKUP($D71,'[1]ADD STROKES GAME 8 SPLENDIDO '!$A$13:$U$58,'[1]ADD STROKES GAME 8 SPLENDIDO '!K$5+2)-N71=0,2,IF(N$10+VLOOKUP($D71,'[1]ADD STROKES GAME 8 SPLENDIDO '!$A$13:$U$58,'[1]ADD STROKES GAME 8 SPLENDIDO '!K$5+2)-N71=1,3,IF(N$10+VLOOKUP($D71,'[1]ADD STROKES GAME 8 SPLENDIDO '!$A$13:$U$58,'[1]ADD STROKES GAME 8 SPLENDIDO '!K$5+2)-N71=2,4,IF(N$10+VLOOKUP($D71,'[1]ADD STROKES GAME 8 SPLENDIDO '!$A$13:$U$58,'[1]ADD STROKES GAME 8 SPLENDIDO '!K$5+2)-N71=3,5,IF(N$10+VLOOKUP($D71,'[1]ADD STROKES GAME 8 SPLENDIDO '!$A$13:$U$58,'[1]ADD STROKES GAME 8 SPLENDIDO '!K$5+2)-N71=4,6,IF(N$10+VLOOKUP($D71,'[1]ADD STROKES GAME 8 SPLENDIDO '!$A$13:$U$58,'[1]ADD STROKES GAME 8 SPLENDIDO '!K$5+2)-N71=5,7,IF(N$10+VLOOKUP($D71,'[1]ADD STROKES GAME 8 SPLENDIDO '!$A$13:$U$58,'[1]ADD STROKES GAME 8 SPLENDIDO '!K$5+2)-N71=-1,1,0)))))))</f>
        <v>0</v>
      </c>
      <c r="O72" s="94">
        <f t="shared" si="3"/>
        <v>8</v>
      </c>
      <c r="P72" s="94">
        <f>IF(P$10+VLOOKUP($D71,'[1]ADD STROKES GAME 8 SPLENDIDO '!$A$13:$U$58,'[1]ADD STROKES GAME 8 SPLENDIDO '!M$5+2)-P71=0,2,IF(P$10+VLOOKUP($D71,'[1]ADD STROKES GAME 8 SPLENDIDO '!$A$13:$U$58,'[1]ADD STROKES GAME 8 SPLENDIDO '!M$5+2)-P71=1,3,IF(P$10+VLOOKUP($D71,'[1]ADD STROKES GAME 8 SPLENDIDO '!$A$13:$U$58,'[1]ADD STROKES GAME 8 SPLENDIDO '!M$5+2)-P71=2,4,IF(P$10+VLOOKUP($D71,'[1]ADD STROKES GAME 8 SPLENDIDO '!$A$13:$U$58,'[1]ADD STROKES GAME 8 SPLENDIDO '!M$5+2)-P71=3,5,IF(P$10+VLOOKUP($D71,'[1]ADD STROKES GAME 8 SPLENDIDO '!$A$13:$U$58,'[1]ADD STROKES GAME 8 SPLENDIDO '!M$5+2)-P71=4,6,IF(P$10+VLOOKUP($D71,'[1]ADD STROKES GAME 8 SPLENDIDO '!$A$13:$U$58,'[1]ADD STROKES GAME 8 SPLENDIDO '!M$5+2)-P71=5,7,IF(P$10+VLOOKUP($D71,'[1]ADD STROKES GAME 8 SPLENDIDO '!$A$13:$U$58,'[1]ADD STROKES GAME 8 SPLENDIDO '!M$5+2)-P71=-1,1,0)))))))</f>
        <v>1</v>
      </c>
      <c r="Q72" s="94">
        <f>IF(Q$10+VLOOKUP($D71,'[1]ADD STROKES GAME 8 SPLENDIDO '!$A$13:$U$58,'[1]ADD STROKES GAME 8 SPLENDIDO '!N$5+2)-Q71=0,2,IF(Q$10+VLOOKUP($D71,'[1]ADD STROKES GAME 8 SPLENDIDO '!$A$13:$U$58,'[1]ADD STROKES GAME 8 SPLENDIDO '!N$5+2)-Q71=1,3,IF(Q$10+VLOOKUP($D71,'[1]ADD STROKES GAME 8 SPLENDIDO '!$A$13:$U$58,'[1]ADD STROKES GAME 8 SPLENDIDO '!N$5+2)-Q71=2,4,IF(Q$10+VLOOKUP($D71,'[1]ADD STROKES GAME 8 SPLENDIDO '!$A$13:$U$58,'[1]ADD STROKES GAME 8 SPLENDIDO '!N$5+2)-Q71=3,5,IF(Q$10+VLOOKUP($D71,'[1]ADD STROKES GAME 8 SPLENDIDO '!$A$13:$U$58,'[1]ADD STROKES GAME 8 SPLENDIDO '!N$5+2)-Q71=4,6,IF(Q$10+VLOOKUP($D71,'[1]ADD STROKES GAME 8 SPLENDIDO '!$A$13:$U$58,'[1]ADD STROKES GAME 8 SPLENDIDO '!N$5+2)-Q71=5,7,IF(Q$10+VLOOKUP($D71,'[1]ADD STROKES GAME 8 SPLENDIDO '!$A$13:$U$58,'[1]ADD STROKES GAME 8 SPLENDIDO '!N$5+2)-Q71=-1,1,0)))))))</f>
        <v>3</v>
      </c>
      <c r="R72" s="94">
        <f>IF(R$10+VLOOKUP($D71,'[1]ADD STROKES GAME 8 SPLENDIDO '!$A$13:$U$58,'[1]ADD STROKES GAME 8 SPLENDIDO '!O$5+2)-R71=0,2,IF(R$10+VLOOKUP($D71,'[1]ADD STROKES GAME 8 SPLENDIDO '!$A$13:$U$58,'[1]ADD STROKES GAME 8 SPLENDIDO '!O$5+2)-R71=1,3,IF(R$10+VLOOKUP($D71,'[1]ADD STROKES GAME 8 SPLENDIDO '!$A$13:$U$58,'[1]ADD STROKES GAME 8 SPLENDIDO '!O$5+2)-R71=2,4,IF(R$10+VLOOKUP($D71,'[1]ADD STROKES GAME 8 SPLENDIDO '!$A$13:$U$58,'[1]ADD STROKES GAME 8 SPLENDIDO '!O$5+2)-R71=3,5,IF(R$10+VLOOKUP($D71,'[1]ADD STROKES GAME 8 SPLENDIDO '!$A$13:$U$58,'[1]ADD STROKES GAME 8 SPLENDIDO '!O$5+2)-R71=4,6,IF(R$10+VLOOKUP($D71,'[1]ADD STROKES GAME 8 SPLENDIDO '!$A$13:$U$58,'[1]ADD STROKES GAME 8 SPLENDIDO '!O$5+2)-R71=5,7,IF(R$10+VLOOKUP($D71,'[1]ADD STROKES GAME 8 SPLENDIDO '!$A$13:$U$58,'[1]ADD STROKES GAME 8 SPLENDIDO '!O$5+2)-R71=-1,1,0)))))))</f>
        <v>2</v>
      </c>
      <c r="S72" s="94">
        <f>IF(S$10+VLOOKUP($D71,'[1]ADD STROKES GAME 8 SPLENDIDO '!$A$13:$U$58,'[1]ADD STROKES GAME 8 SPLENDIDO '!P$5+2)-S71=0,2,IF(S$10+VLOOKUP($D71,'[1]ADD STROKES GAME 8 SPLENDIDO '!$A$13:$U$58,'[1]ADD STROKES GAME 8 SPLENDIDO '!P$5+2)-S71=1,3,IF(S$10+VLOOKUP($D71,'[1]ADD STROKES GAME 8 SPLENDIDO '!$A$13:$U$58,'[1]ADD STROKES GAME 8 SPLENDIDO '!P$5+2)-S71=2,4,IF(S$10+VLOOKUP($D71,'[1]ADD STROKES GAME 8 SPLENDIDO '!$A$13:$U$58,'[1]ADD STROKES GAME 8 SPLENDIDO '!P$5+2)-S71=3,5,IF(S$10+VLOOKUP($D71,'[1]ADD STROKES GAME 8 SPLENDIDO '!$A$13:$U$58,'[1]ADD STROKES GAME 8 SPLENDIDO '!P$5+2)-S71=4,6,IF(S$10+VLOOKUP($D71,'[1]ADD STROKES GAME 8 SPLENDIDO '!$A$13:$U$58,'[1]ADD STROKES GAME 8 SPLENDIDO '!P$5+2)-S71=5,7,IF(S$10+VLOOKUP($D71,'[1]ADD STROKES GAME 8 SPLENDIDO '!$A$13:$U$58,'[1]ADD STROKES GAME 8 SPLENDIDO '!P$5+2)-S71=-1,1,0)))))))</f>
        <v>4</v>
      </c>
      <c r="T72" s="94">
        <f>IF(T$10+VLOOKUP($D71,'[1]ADD STROKES GAME 8 SPLENDIDO '!$A$13:$U$58,'[1]ADD STROKES GAME 8 SPLENDIDO '!Q$5+2)-T71=0,2,IF(T$10+VLOOKUP($D71,'[1]ADD STROKES GAME 8 SPLENDIDO '!$A$13:$U$58,'[1]ADD STROKES GAME 8 SPLENDIDO '!Q$5+2)-T71=1,3,IF(T$10+VLOOKUP($D71,'[1]ADD STROKES GAME 8 SPLENDIDO '!$A$13:$U$58,'[1]ADD STROKES GAME 8 SPLENDIDO '!Q$5+2)-T71=2,4,IF(T$10+VLOOKUP($D71,'[1]ADD STROKES GAME 8 SPLENDIDO '!$A$13:$U$58,'[1]ADD STROKES GAME 8 SPLENDIDO '!Q$5+2)-T71=3,5,IF(T$10+VLOOKUP($D71,'[1]ADD STROKES GAME 8 SPLENDIDO '!$A$13:$U$58,'[1]ADD STROKES GAME 8 SPLENDIDO '!Q$5+2)-T71=4,6,IF(T$10+VLOOKUP($D71,'[1]ADD STROKES GAME 8 SPLENDIDO '!$A$13:$U$58,'[1]ADD STROKES GAME 8 SPLENDIDO '!Q$5+2)-T71=5,7,IF(T$10+VLOOKUP($D71,'[1]ADD STROKES GAME 8 SPLENDIDO '!$A$13:$U$58,'[1]ADD STROKES GAME 8 SPLENDIDO '!Q$5+2)-T71=-1,1,0)))))))</f>
        <v>1</v>
      </c>
      <c r="U72" s="94">
        <f>IF(U$10+VLOOKUP($D71,'[1]ADD STROKES GAME 8 SPLENDIDO '!$A$13:$U$58,'[1]ADD STROKES GAME 8 SPLENDIDO '!R$5+2)-U71=0,2,IF(U$10+VLOOKUP($D71,'[1]ADD STROKES GAME 8 SPLENDIDO '!$A$13:$U$58,'[1]ADD STROKES GAME 8 SPLENDIDO '!R$5+2)-U71=1,3,IF(U$10+VLOOKUP($D71,'[1]ADD STROKES GAME 8 SPLENDIDO '!$A$13:$U$58,'[1]ADD STROKES GAME 8 SPLENDIDO '!R$5+2)-U71=2,4,IF(U$10+VLOOKUP($D71,'[1]ADD STROKES GAME 8 SPLENDIDO '!$A$13:$U$58,'[1]ADD STROKES GAME 8 SPLENDIDO '!R$5+2)-U71=3,5,IF(U$10+VLOOKUP($D71,'[1]ADD STROKES GAME 8 SPLENDIDO '!$A$13:$U$58,'[1]ADD STROKES GAME 8 SPLENDIDO '!R$5+2)-U71=4,6,IF(U$10+VLOOKUP($D71,'[1]ADD STROKES GAME 8 SPLENDIDO '!$A$13:$U$58,'[1]ADD STROKES GAME 8 SPLENDIDO '!R$5+2)-U71=5,7,IF(U$10+VLOOKUP($D71,'[1]ADD STROKES GAME 8 SPLENDIDO '!$A$13:$U$58,'[1]ADD STROKES GAME 8 SPLENDIDO '!R$5+2)-U71=-1,1,0)))))))</f>
        <v>0</v>
      </c>
      <c r="V72" s="94">
        <f>IF(V$10+VLOOKUP($D71,'[1]ADD STROKES GAME 8 SPLENDIDO '!$A$13:$U$58,'[1]ADD STROKES GAME 8 SPLENDIDO '!S$5+2)-V71=0,2,IF(V$10+VLOOKUP($D71,'[1]ADD STROKES GAME 8 SPLENDIDO '!$A$13:$U$58,'[1]ADD STROKES GAME 8 SPLENDIDO '!S$5+2)-V71=1,3,IF(V$10+VLOOKUP($D71,'[1]ADD STROKES GAME 8 SPLENDIDO '!$A$13:$U$58,'[1]ADD STROKES GAME 8 SPLENDIDO '!S$5+2)-V71=2,4,IF(V$10+VLOOKUP($D71,'[1]ADD STROKES GAME 8 SPLENDIDO '!$A$13:$U$58,'[1]ADD STROKES GAME 8 SPLENDIDO '!S$5+2)-V71=3,5,IF(V$10+VLOOKUP($D71,'[1]ADD STROKES GAME 8 SPLENDIDO '!$A$13:$U$58,'[1]ADD STROKES GAME 8 SPLENDIDO '!S$5+2)-V71=4,6,IF(V$10+VLOOKUP($D71,'[1]ADD STROKES GAME 8 SPLENDIDO '!$A$13:$U$58,'[1]ADD STROKES GAME 8 SPLENDIDO '!S$5+2)-V71=5,7,IF(V$10+VLOOKUP($D71,'[1]ADD STROKES GAME 8 SPLENDIDO '!$A$13:$U$58,'[1]ADD STROKES GAME 8 SPLENDIDO '!S$5+2)-V71=-1,1,0)))))))</f>
        <v>0</v>
      </c>
      <c r="W72" s="94">
        <f>IF(W$10+VLOOKUP($D71,'[1]ADD STROKES GAME 8 SPLENDIDO '!$A$13:$U$58,'[1]ADD STROKES GAME 8 SPLENDIDO '!T$5+2)-W71=0,2,IF(W$10+VLOOKUP($D71,'[1]ADD STROKES GAME 8 SPLENDIDO '!$A$13:$U$58,'[1]ADD STROKES GAME 8 SPLENDIDO '!T$5+2)-W71=1,3,IF(W$10+VLOOKUP($D71,'[1]ADD STROKES GAME 8 SPLENDIDO '!$A$13:$U$58,'[1]ADD STROKES GAME 8 SPLENDIDO '!T$5+2)-W71=2,4,IF(W$10+VLOOKUP($D71,'[1]ADD STROKES GAME 8 SPLENDIDO '!$A$13:$U$58,'[1]ADD STROKES GAME 8 SPLENDIDO '!T$5+2)-W71=3,5,IF(W$10+VLOOKUP($D71,'[1]ADD STROKES GAME 8 SPLENDIDO '!$A$13:$U$58,'[1]ADD STROKES GAME 8 SPLENDIDO '!T$5+2)-W71=4,6,IF(W$10+VLOOKUP($D71,'[1]ADD STROKES GAME 8 SPLENDIDO '!$A$13:$U$58,'[1]ADD STROKES GAME 8 SPLENDIDO '!T$5+2)-W71=5,7,IF(W$10+VLOOKUP($D71,'[1]ADD STROKES GAME 8 SPLENDIDO '!$A$13:$U$58,'[1]ADD STROKES GAME 8 SPLENDIDO '!T$5+2)-W71=-1,1,0)))))))</f>
        <v>2</v>
      </c>
      <c r="X72" s="94">
        <f>IF(X$10+VLOOKUP($D71,'[1]ADD STROKES GAME 8 SPLENDIDO '!$A$13:$U$58,'[1]ADD STROKES GAME 8 SPLENDIDO '!U$5+2)-X71=0,2,IF(X$10+VLOOKUP($D71,'[1]ADD STROKES GAME 8 SPLENDIDO '!$A$13:$U$58,'[1]ADD STROKES GAME 8 SPLENDIDO '!U$5+2)-X71=1,3,IF(X$10+VLOOKUP($D71,'[1]ADD STROKES GAME 8 SPLENDIDO '!$A$13:$U$58,'[1]ADD STROKES GAME 8 SPLENDIDO '!U$5+2)-X71=2,4,IF(X$10+VLOOKUP($D71,'[1]ADD STROKES GAME 8 SPLENDIDO '!$A$13:$U$58,'[1]ADD STROKES GAME 8 SPLENDIDO '!U$5+2)-X71=3,5,IF(X$10+VLOOKUP($D71,'[1]ADD STROKES GAME 8 SPLENDIDO '!$A$13:$U$58,'[1]ADD STROKES GAME 8 SPLENDIDO '!U$5+2)-X71=4,6,IF(X$10+VLOOKUP($D71,'[1]ADD STROKES GAME 8 SPLENDIDO '!$A$13:$U$58,'[1]ADD STROKES GAME 8 SPLENDIDO '!U$5+2)-X71=5,7,IF(X$10+VLOOKUP($D71,'[1]ADD STROKES GAME 8 SPLENDIDO '!$A$13:$U$58,'[1]ADD STROKES GAME 8 SPLENDIDO '!U$5+2)-X71=-1,1,0)))))))</f>
        <v>0</v>
      </c>
      <c r="Y72" s="94">
        <f t="shared" si="4"/>
        <v>13</v>
      </c>
      <c r="Z72" s="95">
        <f t="shared" si="2"/>
        <v>21</v>
      </c>
      <c r="AC72" s="91"/>
      <c r="AD72" s="19"/>
      <c r="AE72" s="19"/>
      <c r="AF72" s="19"/>
      <c r="AG72" s="19"/>
      <c r="AH72" s="19"/>
      <c r="AI72" s="19"/>
      <c r="AJ72" s="19"/>
      <c r="AK72" s="19"/>
    </row>
    <row r="73" spans="1:37" ht="15.75" x14ac:dyDescent="0.25">
      <c r="A73" s="2"/>
      <c r="B73" s="1"/>
      <c r="C73" s="1"/>
      <c r="D73" s="27"/>
      <c r="E73" s="89" t="s">
        <v>163</v>
      </c>
      <c r="F73" s="90">
        <v>8</v>
      </c>
      <c r="G73" s="90">
        <v>6</v>
      </c>
      <c r="H73" s="90">
        <v>8</v>
      </c>
      <c r="I73" s="90">
        <v>8</v>
      </c>
      <c r="J73" s="90">
        <v>6</v>
      </c>
      <c r="K73" s="90">
        <v>6</v>
      </c>
      <c r="L73" s="90">
        <v>5</v>
      </c>
      <c r="M73" s="90">
        <v>4</v>
      </c>
      <c r="N73" s="90">
        <v>7</v>
      </c>
      <c r="O73" s="58">
        <f t="shared" si="3"/>
        <v>58</v>
      </c>
      <c r="P73" s="90">
        <v>6</v>
      </c>
      <c r="Q73" s="90">
        <v>6</v>
      </c>
      <c r="R73" s="90">
        <v>6</v>
      </c>
      <c r="S73" s="90">
        <v>6</v>
      </c>
      <c r="T73" s="90">
        <v>7</v>
      </c>
      <c r="U73" s="90">
        <v>5</v>
      </c>
      <c r="V73" s="90">
        <v>8</v>
      </c>
      <c r="W73" s="90">
        <v>6</v>
      </c>
      <c r="X73" s="90">
        <v>7</v>
      </c>
      <c r="Y73" s="58">
        <f t="shared" si="4"/>
        <v>57</v>
      </c>
      <c r="Z73" s="59">
        <f t="shared" si="2"/>
        <v>115</v>
      </c>
      <c r="AC73" s="91"/>
      <c r="AD73" s="19"/>
      <c r="AE73" s="19"/>
      <c r="AF73" s="19"/>
      <c r="AG73" s="19"/>
      <c r="AH73" s="19"/>
      <c r="AI73" s="19"/>
      <c r="AJ73" s="19"/>
      <c r="AK73" s="19"/>
    </row>
    <row r="74" spans="1:37" ht="15.75" x14ac:dyDescent="0.25">
      <c r="A74" s="92"/>
      <c r="B74" s="28"/>
      <c r="C74" s="28"/>
      <c r="D74" s="28"/>
      <c r="E74" s="94" t="s">
        <v>164</v>
      </c>
      <c r="F74" s="94">
        <f>IF(F$10+VLOOKUP($D73,'[1]ADD STROKES GAME 8 SPLENDIDO '!$A$13:$U$58,'[1]ADD STROKES GAME 8 SPLENDIDO '!C$5+2)-F73=0,2,IF(F$10+VLOOKUP($D73,'[1]ADD STROKES GAME 8 SPLENDIDO '!$A$13:$U$58,'[1]ADD STROKES GAME 8 SPLENDIDO '!C$5+2)-F73=1,3,IF(F$10+VLOOKUP($D73,'[1]ADD STROKES GAME 8 SPLENDIDO '!$A$13:$U$58,'[1]ADD STROKES GAME 8 SPLENDIDO '!C$5+2)-F73=2,4,IF(F$10+VLOOKUP($D73,'[1]ADD STROKES GAME 8 SPLENDIDO '!$A$13:$U$58,'[1]ADD STROKES GAME 8 SPLENDIDO '!C$5+2)-F73=3,5,IF(F$10+VLOOKUP($D73,'[1]ADD STROKES GAME 8 SPLENDIDO '!$A$13:$U$58,'[1]ADD STROKES GAME 8 SPLENDIDO '!C$5+2)-F73=4,6,IF(F$10+VLOOKUP($D73,'[1]ADD STROKES GAME 8 SPLENDIDO '!$A$13:$U$58,'[1]ADD STROKES GAME 8 SPLENDIDO '!C$5+2)-F73=5,7,IF(F$10+VLOOKUP($D73,'[1]ADD STROKES GAME 8 SPLENDIDO '!$A$13:$U$58,'[1]ADD STROKES GAME 8 SPLENDIDO '!C$5+2)-F73=-1,1,0)))))))</f>
        <v>0</v>
      </c>
      <c r="G74" s="94">
        <f>IF(G$10+VLOOKUP($D73,'[1]ADD STROKES GAME 8 SPLENDIDO '!$A$13:$U$58,'[1]ADD STROKES GAME 8 SPLENDIDO '!D$5+2)-G73=0,2,IF(G$10+VLOOKUP($D73,'[1]ADD STROKES GAME 8 SPLENDIDO '!$A$13:$U$58,'[1]ADD STROKES GAME 8 SPLENDIDO '!D$5+2)-G73=1,3,IF(G$10+VLOOKUP($D73,'[1]ADD STROKES GAME 8 SPLENDIDO '!$A$13:$U$58,'[1]ADD STROKES GAME 8 SPLENDIDO '!D$5+2)-G73=2,4,IF(G$10+VLOOKUP($D73,'[1]ADD STROKES GAME 8 SPLENDIDO '!$A$13:$U$58,'[1]ADD STROKES GAME 8 SPLENDIDO '!D$5+2)-G73=3,5,IF(G$10+VLOOKUP($D73,'[1]ADD STROKES GAME 8 SPLENDIDO '!$A$13:$U$58,'[1]ADD STROKES GAME 8 SPLENDIDO '!D$5+2)-G73=4,6,IF(G$10+VLOOKUP($D73,'[1]ADD STROKES GAME 8 SPLENDIDO '!$A$13:$U$58,'[1]ADD STROKES GAME 8 SPLENDIDO '!D$5+2)-G73=5,7,IF(G$10+VLOOKUP($D73,'[1]ADD STROKES GAME 8 SPLENDIDO '!$A$13:$U$58,'[1]ADD STROKES GAME 8 SPLENDIDO '!D$5+2)-G73=-1,1,0)))))))</f>
        <v>1</v>
      </c>
      <c r="H74" s="94">
        <f>IF(H$10+VLOOKUP($D73,'[1]ADD STROKES GAME 8 SPLENDIDO '!$A$13:$U$58,'[1]ADD STROKES GAME 8 SPLENDIDO '!E$5+2)-H73=0,2,IF(H$10+VLOOKUP($D73,'[1]ADD STROKES GAME 8 SPLENDIDO '!$A$13:$U$58,'[1]ADD STROKES GAME 8 SPLENDIDO '!E$5+2)-H73=1,3,IF(H$10+VLOOKUP($D73,'[1]ADD STROKES GAME 8 SPLENDIDO '!$A$13:$U$58,'[1]ADD STROKES GAME 8 SPLENDIDO '!E$5+2)-H73=2,4,IF(H$10+VLOOKUP($D73,'[1]ADD STROKES GAME 8 SPLENDIDO '!$A$13:$U$58,'[1]ADD STROKES GAME 8 SPLENDIDO '!E$5+2)-H73=3,5,IF(H$10+VLOOKUP($D73,'[1]ADD STROKES GAME 8 SPLENDIDO '!$A$13:$U$58,'[1]ADD STROKES GAME 8 SPLENDIDO '!E$5+2)-H73=4,6,IF(H$10+VLOOKUP($D73,'[1]ADD STROKES GAME 8 SPLENDIDO '!$A$13:$U$58,'[1]ADD STROKES GAME 8 SPLENDIDO '!E$5+2)-H73=5,7,IF(H$10+VLOOKUP($D73,'[1]ADD STROKES GAME 8 SPLENDIDO '!$A$13:$U$58,'[1]ADD STROKES GAME 8 SPLENDIDO '!E$5+2)-H73=-1,1,0)))))))</f>
        <v>0</v>
      </c>
      <c r="I74" s="94">
        <f>IF(I$10+VLOOKUP($D73,'[1]ADD STROKES GAME 8 SPLENDIDO '!$A$13:$U$58,'[1]ADD STROKES GAME 8 SPLENDIDO '!F$5+2)-I73=0,2,IF(I$10+VLOOKUP($D73,'[1]ADD STROKES GAME 8 SPLENDIDO '!$A$13:$U$58,'[1]ADD STROKES GAME 8 SPLENDIDO '!F$5+2)-I73=1,3,IF(I$10+VLOOKUP($D73,'[1]ADD STROKES GAME 8 SPLENDIDO '!$A$13:$U$58,'[1]ADD STROKES GAME 8 SPLENDIDO '!F$5+2)-I73=2,4,IF(I$10+VLOOKUP($D73,'[1]ADD STROKES GAME 8 SPLENDIDO '!$A$13:$U$58,'[1]ADD STROKES GAME 8 SPLENDIDO '!F$5+2)-I73=3,5,IF(I$10+VLOOKUP($D73,'[1]ADD STROKES GAME 8 SPLENDIDO '!$A$13:$U$58,'[1]ADD STROKES GAME 8 SPLENDIDO '!F$5+2)-I73=4,6,IF(I$10+VLOOKUP($D73,'[1]ADD STROKES GAME 8 SPLENDIDO '!$A$13:$U$58,'[1]ADD STROKES GAME 8 SPLENDIDO '!F$5+2)-I73=5,7,IF(I$10+VLOOKUP($D73,'[1]ADD STROKES GAME 8 SPLENDIDO '!$A$13:$U$58,'[1]ADD STROKES GAME 8 SPLENDIDO '!F$5+2)-I73=-1,1,0)))))))</f>
        <v>0</v>
      </c>
      <c r="J74" s="94">
        <f>IF(J$10+VLOOKUP($D73,'[1]ADD STROKES GAME 8 SPLENDIDO '!$A$13:$U$58,'[1]ADD STROKES GAME 8 SPLENDIDO '!G$5+2)-J73=0,2,IF(J$10+VLOOKUP($D73,'[1]ADD STROKES GAME 8 SPLENDIDO '!$A$13:$U$58,'[1]ADD STROKES GAME 8 SPLENDIDO '!G$5+2)-J73=1,3,IF(J$10+VLOOKUP($D73,'[1]ADD STROKES GAME 8 SPLENDIDO '!$A$13:$U$58,'[1]ADD STROKES GAME 8 SPLENDIDO '!G$5+2)-J73=2,4,IF(J$10+VLOOKUP($D73,'[1]ADD STROKES GAME 8 SPLENDIDO '!$A$13:$U$58,'[1]ADD STROKES GAME 8 SPLENDIDO '!G$5+2)-J73=3,5,IF(J$10+VLOOKUP($D73,'[1]ADD STROKES GAME 8 SPLENDIDO '!$A$13:$U$58,'[1]ADD STROKES GAME 8 SPLENDIDO '!G$5+2)-J73=4,6,IF(J$10+VLOOKUP($D73,'[1]ADD STROKES GAME 8 SPLENDIDO '!$A$13:$U$58,'[1]ADD STROKES GAME 8 SPLENDIDO '!G$5+2)-J73=5,7,IF(J$10+VLOOKUP($D73,'[1]ADD STROKES GAME 8 SPLENDIDO '!$A$13:$U$58,'[1]ADD STROKES GAME 8 SPLENDIDO '!G$5+2)-J73=-1,1,0)))))))</f>
        <v>0</v>
      </c>
      <c r="K74" s="94">
        <f>IF(K$10+VLOOKUP($D73,'[1]ADD STROKES GAME 8 SPLENDIDO '!$A$13:$U$58,'[1]ADD STROKES GAME 8 SPLENDIDO '!H$5+2)-K73=0,2,IF(K$10+VLOOKUP($D73,'[1]ADD STROKES GAME 8 SPLENDIDO '!$A$13:$U$58,'[1]ADD STROKES GAME 8 SPLENDIDO '!H$5+2)-K73=1,3,IF(K$10+VLOOKUP($D73,'[1]ADD STROKES GAME 8 SPLENDIDO '!$A$13:$U$58,'[1]ADD STROKES GAME 8 SPLENDIDO '!H$5+2)-K73=2,4,IF(K$10+VLOOKUP($D73,'[1]ADD STROKES GAME 8 SPLENDIDO '!$A$13:$U$58,'[1]ADD STROKES GAME 8 SPLENDIDO '!H$5+2)-K73=3,5,IF(K$10+VLOOKUP($D73,'[1]ADD STROKES GAME 8 SPLENDIDO '!$A$13:$U$58,'[1]ADD STROKES GAME 8 SPLENDIDO '!H$5+2)-K73=4,6,IF(K$10+VLOOKUP($D73,'[1]ADD STROKES GAME 8 SPLENDIDO '!$A$13:$U$58,'[1]ADD STROKES GAME 8 SPLENDIDO '!H$5+2)-K73=5,7,IF(K$10+VLOOKUP($D73,'[1]ADD STROKES GAME 8 SPLENDIDO '!$A$13:$U$58,'[1]ADD STROKES GAME 8 SPLENDIDO '!H$5+2)-K73=-1,1,0)))))))</f>
        <v>0</v>
      </c>
      <c r="L74" s="94">
        <f>IF(L$10+VLOOKUP($D73,'[1]ADD STROKES GAME 8 SPLENDIDO '!$A$13:$U$58,'[1]ADD STROKES GAME 8 SPLENDIDO '!I$5+2)-L73=0,2,IF(L$10+VLOOKUP($D73,'[1]ADD STROKES GAME 8 SPLENDIDO '!$A$13:$U$58,'[1]ADD STROKES GAME 8 SPLENDIDO '!I$5+2)-L73=1,3,IF(L$10+VLOOKUP($D73,'[1]ADD STROKES GAME 8 SPLENDIDO '!$A$13:$U$58,'[1]ADD STROKES GAME 8 SPLENDIDO '!I$5+2)-L73=2,4,IF(L$10+VLOOKUP($D73,'[1]ADD STROKES GAME 8 SPLENDIDO '!$A$13:$U$58,'[1]ADD STROKES GAME 8 SPLENDIDO '!I$5+2)-L73=3,5,IF(L$10+VLOOKUP($D73,'[1]ADD STROKES GAME 8 SPLENDIDO '!$A$13:$U$58,'[1]ADD STROKES GAME 8 SPLENDIDO '!I$5+2)-L73=4,6,IF(L$10+VLOOKUP($D73,'[1]ADD STROKES GAME 8 SPLENDIDO '!$A$13:$U$58,'[1]ADD STROKES GAME 8 SPLENDIDO '!I$5+2)-L73=5,7,IF(L$10+VLOOKUP($D73,'[1]ADD STROKES GAME 8 SPLENDIDO '!$A$13:$U$58,'[1]ADD STROKES GAME 8 SPLENDIDO '!I$5+2)-L73=-1,1,0)))))))</f>
        <v>1</v>
      </c>
      <c r="M74" s="94">
        <f>IF(M$10+VLOOKUP($D73,'[1]ADD STROKES GAME 8 SPLENDIDO '!$A$13:$U$58,'[1]ADD STROKES GAME 8 SPLENDIDO '!J$5+2)-M73=0,2,IF(M$10+VLOOKUP($D73,'[1]ADD STROKES GAME 8 SPLENDIDO '!$A$13:$U$58,'[1]ADD STROKES GAME 8 SPLENDIDO '!J$5+2)-M73=1,3,IF(M$10+VLOOKUP($D73,'[1]ADD STROKES GAME 8 SPLENDIDO '!$A$13:$U$58,'[1]ADD STROKES GAME 8 SPLENDIDO '!J$5+2)-M73=2,4,IF(M$10+VLOOKUP($D73,'[1]ADD STROKES GAME 8 SPLENDIDO '!$A$13:$U$58,'[1]ADD STROKES GAME 8 SPLENDIDO '!J$5+2)-M73=3,5,IF(M$10+VLOOKUP($D73,'[1]ADD STROKES GAME 8 SPLENDIDO '!$A$13:$U$58,'[1]ADD STROKES GAME 8 SPLENDIDO '!J$5+2)-M73=4,6,IF(M$10+VLOOKUP($D73,'[1]ADD STROKES GAME 8 SPLENDIDO '!$A$13:$U$58,'[1]ADD STROKES GAME 8 SPLENDIDO '!J$5+2)-M73=5,7,IF(M$10+VLOOKUP($D73,'[1]ADD STROKES GAME 8 SPLENDIDO '!$A$13:$U$58,'[1]ADD STROKES GAME 8 SPLENDIDO '!J$5+2)-M73=-1,1,0)))))))</f>
        <v>1</v>
      </c>
      <c r="N74" s="94">
        <f>IF(N$10+VLOOKUP($D73,'[1]ADD STROKES GAME 8 SPLENDIDO '!$A$13:$U$58,'[1]ADD STROKES GAME 8 SPLENDIDO '!K$5+2)-N73=0,2,IF(N$10+VLOOKUP($D73,'[1]ADD STROKES GAME 8 SPLENDIDO '!$A$13:$U$58,'[1]ADD STROKES GAME 8 SPLENDIDO '!K$5+2)-N73=1,3,IF(N$10+VLOOKUP($D73,'[1]ADD STROKES GAME 8 SPLENDIDO '!$A$13:$U$58,'[1]ADD STROKES GAME 8 SPLENDIDO '!K$5+2)-N73=2,4,IF(N$10+VLOOKUP($D73,'[1]ADD STROKES GAME 8 SPLENDIDO '!$A$13:$U$58,'[1]ADD STROKES GAME 8 SPLENDIDO '!K$5+2)-N73=3,5,IF(N$10+VLOOKUP($D73,'[1]ADD STROKES GAME 8 SPLENDIDO '!$A$13:$U$58,'[1]ADD STROKES GAME 8 SPLENDIDO '!K$5+2)-N73=4,6,IF(N$10+VLOOKUP($D73,'[1]ADD STROKES GAME 8 SPLENDIDO '!$A$13:$U$58,'[1]ADD STROKES GAME 8 SPLENDIDO '!K$5+2)-N73=5,7,IF(N$10+VLOOKUP($D73,'[1]ADD STROKES GAME 8 SPLENDIDO '!$A$13:$U$58,'[1]ADD STROKES GAME 8 SPLENDIDO '!K$5+2)-N73=-1,1,0)))))))</f>
        <v>0</v>
      </c>
      <c r="O74" s="94">
        <f t="shared" si="3"/>
        <v>3</v>
      </c>
      <c r="P74" s="94">
        <f>IF(P$10+VLOOKUP($D73,'[1]ADD STROKES GAME 8 SPLENDIDO '!$A$13:$U$58,'[1]ADD STROKES GAME 8 SPLENDIDO '!M$5+2)-P73=0,2,IF(P$10+VLOOKUP($D73,'[1]ADD STROKES GAME 8 SPLENDIDO '!$A$13:$U$58,'[1]ADD STROKES GAME 8 SPLENDIDO '!M$5+2)-P73=1,3,IF(P$10+VLOOKUP($D73,'[1]ADD STROKES GAME 8 SPLENDIDO '!$A$13:$U$58,'[1]ADD STROKES GAME 8 SPLENDIDO '!M$5+2)-P73=2,4,IF(P$10+VLOOKUP($D73,'[1]ADD STROKES GAME 8 SPLENDIDO '!$A$13:$U$58,'[1]ADD STROKES GAME 8 SPLENDIDO '!M$5+2)-P73=3,5,IF(P$10+VLOOKUP($D73,'[1]ADD STROKES GAME 8 SPLENDIDO '!$A$13:$U$58,'[1]ADD STROKES GAME 8 SPLENDIDO '!M$5+2)-P73=4,6,IF(P$10+VLOOKUP($D73,'[1]ADD STROKES GAME 8 SPLENDIDO '!$A$13:$U$58,'[1]ADD STROKES GAME 8 SPLENDIDO '!M$5+2)-P73=5,7,IF(P$10+VLOOKUP($D73,'[1]ADD STROKES GAME 8 SPLENDIDO '!$A$13:$U$58,'[1]ADD STROKES GAME 8 SPLENDIDO '!M$5+2)-P73=-1,1,0)))))))</f>
        <v>0</v>
      </c>
      <c r="Q74" s="94">
        <f>IF(Q$10+VLOOKUP($D73,'[1]ADD STROKES GAME 8 SPLENDIDO '!$A$13:$U$58,'[1]ADD STROKES GAME 8 SPLENDIDO '!N$5+2)-Q73=0,2,IF(Q$10+VLOOKUP($D73,'[1]ADD STROKES GAME 8 SPLENDIDO '!$A$13:$U$58,'[1]ADD STROKES GAME 8 SPLENDIDO '!N$5+2)-Q73=1,3,IF(Q$10+VLOOKUP($D73,'[1]ADD STROKES GAME 8 SPLENDIDO '!$A$13:$U$58,'[1]ADD STROKES GAME 8 SPLENDIDO '!N$5+2)-Q73=2,4,IF(Q$10+VLOOKUP($D73,'[1]ADD STROKES GAME 8 SPLENDIDO '!$A$13:$U$58,'[1]ADD STROKES GAME 8 SPLENDIDO '!N$5+2)-Q73=3,5,IF(Q$10+VLOOKUP($D73,'[1]ADD STROKES GAME 8 SPLENDIDO '!$A$13:$U$58,'[1]ADD STROKES GAME 8 SPLENDIDO '!N$5+2)-Q73=4,6,IF(Q$10+VLOOKUP($D73,'[1]ADD STROKES GAME 8 SPLENDIDO '!$A$13:$U$58,'[1]ADD STROKES GAME 8 SPLENDIDO '!N$5+2)-Q73=5,7,IF(Q$10+VLOOKUP($D73,'[1]ADD STROKES GAME 8 SPLENDIDO '!$A$13:$U$58,'[1]ADD STROKES GAME 8 SPLENDIDO '!N$5+2)-Q73=-1,1,0)))))))</f>
        <v>1</v>
      </c>
      <c r="R74" s="94">
        <f>IF(R$10+VLOOKUP($D73,'[1]ADD STROKES GAME 8 SPLENDIDO '!$A$13:$U$58,'[1]ADD STROKES GAME 8 SPLENDIDO '!O$5+2)-R73=0,2,IF(R$10+VLOOKUP($D73,'[1]ADD STROKES GAME 8 SPLENDIDO '!$A$13:$U$58,'[1]ADD STROKES GAME 8 SPLENDIDO '!O$5+2)-R73=1,3,IF(R$10+VLOOKUP($D73,'[1]ADD STROKES GAME 8 SPLENDIDO '!$A$13:$U$58,'[1]ADD STROKES GAME 8 SPLENDIDO '!O$5+2)-R73=2,4,IF(R$10+VLOOKUP($D73,'[1]ADD STROKES GAME 8 SPLENDIDO '!$A$13:$U$58,'[1]ADD STROKES GAME 8 SPLENDIDO '!O$5+2)-R73=3,5,IF(R$10+VLOOKUP($D73,'[1]ADD STROKES GAME 8 SPLENDIDO '!$A$13:$U$58,'[1]ADD STROKES GAME 8 SPLENDIDO '!O$5+2)-R73=4,6,IF(R$10+VLOOKUP($D73,'[1]ADD STROKES GAME 8 SPLENDIDO '!$A$13:$U$58,'[1]ADD STROKES GAME 8 SPLENDIDO '!O$5+2)-R73=5,7,IF(R$10+VLOOKUP($D73,'[1]ADD STROKES GAME 8 SPLENDIDO '!$A$13:$U$58,'[1]ADD STROKES GAME 8 SPLENDIDO '!O$5+2)-R73=-1,1,0)))))))</f>
        <v>0</v>
      </c>
      <c r="S74" s="94">
        <f>IF(S$10+VLOOKUP($D73,'[1]ADD STROKES GAME 8 SPLENDIDO '!$A$13:$U$58,'[1]ADD STROKES GAME 8 SPLENDIDO '!P$5+2)-S73=0,2,IF(S$10+VLOOKUP($D73,'[1]ADD STROKES GAME 8 SPLENDIDO '!$A$13:$U$58,'[1]ADD STROKES GAME 8 SPLENDIDO '!P$5+2)-S73=1,3,IF(S$10+VLOOKUP($D73,'[1]ADD STROKES GAME 8 SPLENDIDO '!$A$13:$U$58,'[1]ADD STROKES GAME 8 SPLENDIDO '!P$5+2)-S73=2,4,IF(S$10+VLOOKUP($D73,'[1]ADD STROKES GAME 8 SPLENDIDO '!$A$13:$U$58,'[1]ADD STROKES GAME 8 SPLENDIDO '!P$5+2)-S73=3,5,IF(S$10+VLOOKUP($D73,'[1]ADD STROKES GAME 8 SPLENDIDO '!$A$13:$U$58,'[1]ADD STROKES GAME 8 SPLENDIDO '!P$5+2)-S73=4,6,IF(S$10+VLOOKUP($D73,'[1]ADD STROKES GAME 8 SPLENDIDO '!$A$13:$U$58,'[1]ADD STROKES GAME 8 SPLENDIDO '!P$5+2)-S73=5,7,IF(S$10+VLOOKUP($D73,'[1]ADD STROKES GAME 8 SPLENDIDO '!$A$13:$U$58,'[1]ADD STROKES GAME 8 SPLENDIDO '!P$5+2)-S73=-1,1,0)))))))</f>
        <v>0</v>
      </c>
      <c r="T74" s="94">
        <f>IF(T$10+VLOOKUP($D73,'[1]ADD STROKES GAME 8 SPLENDIDO '!$A$13:$U$58,'[1]ADD STROKES GAME 8 SPLENDIDO '!Q$5+2)-T73=0,2,IF(T$10+VLOOKUP($D73,'[1]ADD STROKES GAME 8 SPLENDIDO '!$A$13:$U$58,'[1]ADD STROKES GAME 8 SPLENDIDO '!Q$5+2)-T73=1,3,IF(T$10+VLOOKUP($D73,'[1]ADD STROKES GAME 8 SPLENDIDO '!$A$13:$U$58,'[1]ADD STROKES GAME 8 SPLENDIDO '!Q$5+2)-T73=2,4,IF(T$10+VLOOKUP($D73,'[1]ADD STROKES GAME 8 SPLENDIDO '!$A$13:$U$58,'[1]ADD STROKES GAME 8 SPLENDIDO '!Q$5+2)-T73=3,5,IF(T$10+VLOOKUP($D73,'[1]ADD STROKES GAME 8 SPLENDIDO '!$A$13:$U$58,'[1]ADD STROKES GAME 8 SPLENDIDO '!Q$5+2)-T73=4,6,IF(T$10+VLOOKUP($D73,'[1]ADD STROKES GAME 8 SPLENDIDO '!$A$13:$U$58,'[1]ADD STROKES GAME 8 SPLENDIDO '!Q$5+2)-T73=5,7,IF(T$10+VLOOKUP($D73,'[1]ADD STROKES GAME 8 SPLENDIDO '!$A$13:$U$58,'[1]ADD STROKES GAME 8 SPLENDIDO '!Q$5+2)-T73=-1,1,0)))))))</f>
        <v>0</v>
      </c>
      <c r="U74" s="94">
        <f>IF(U$10+VLOOKUP($D73,'[1]ADD STROKES GAME 8 SPLENDIDO '!$A$13:$U$58,'[1]ADD STROKES GAME 8 SPLENDIDO '!R$5+2)-U73=0,2,IF(U$10+VLOOKUP($D73,'[1]ADD STROKES GAME 8 SPLENDIDO '!$A$13:$U$58,'[1]ADD STROKES GAME 8 SPLENDIDO '!R$5+2)-U73=1,3,IF(U$10+VLOOKUP($D73,'[1]ADD STROKES GAME 8 SPLENDIDO '!$A$13:$U$58,'[1]ADD STROKES GAME 8 SPLENDIDO '!R$5+2)-U73=2,4,IF(U$10+VLOOKUP($D73,'[1]ADD STROKES GAME 8 SPLENDIDO '!$A$13:$U$58,'[1]ADD STROKES GAME 8 SPLENDIDO '!R$5+2)-U73=3,5,IF(U$10+VLOOKUP($D73,'[1]ADD STROKES GAME 8 SPLENDIDO '!$A$13:$U$58,'[1]ADD STROKES GAME 8 SPLENDIDO '!R$5+2)-U73=4,6,IF(U$10+VLOOKUP($D73,'[1]ADD STROKES GAME 8 SPLENDIDO '!$A$13:$U$58,'[1]ADD STROKES GAME 8 SPLENDIDO '!R$5+2)-U73=5,7,IF(U$10+VLOOKUP($D73,'[1]ADD STROKES GAME 8 SPLENDIDO '!$A$13:$U$58,'[1]ADD STROKES GAME 8 SPLENDIDO '!R$5+2)-U73=-1,1,0)))))))</f>
        <v>0</v>
      </c>
      <c r="V74" s="94">
        <f>IF(V$10+VLOOKUP($D73,'[1]ADD STROKES GAME 8 SPLENDIDO '!$A$13:$U$58,'[1]ADD STROKES GAME 8 SPLENDIDO '!S$5+2)-V73=0,2,IF(V$10+VLOOKUP($D73,'[1]ADD STROKES GAME 8 SPLENDIDO '!$A$13:$U$58,'[1]ADD STROKES GAME 8 SPLENDIDO '!S$5+2)-V73=1,3,IF(V$10+VLOOKUP($D73,'[1]ADD STROKES GAME 8 SPLENDIDO '!$A$13:$U$58,'[1]ADD STROKES GAME 8 SPLENDIDO '!S$5+2)-V73=2,4,IF(V$10+VLOOKUP($D73,'[1]ADD STROKES GAME 8 SPLENDIDO '!$A$13:$U$58,'[1]ADD STROKES GAME 8 SPLENDIDO '!S$5+2)-V73=3,5,IF(V$10+VLOOKUP($D73,'[1]ADD STROKES GAME 8 SPLENDIDO '!$A$13:$U$58,'[1]ADD STROKES GAME 8 SPLENDIDO '!S$5+2)-V73=4,6,IF(V$10+VLOOKUP($D73,'[1]ADD STROKES GAME 8 SPLENDIDO '!$A$13:$U$58,'[1]ADD STROKES GAME 8 SPLENDIDO '!S$5+2)-V73=5,7,IF(V$10+VLOOKUP($D73,'[1]ADD STROKES GAME 8 SPLENDIDO '!$A$13:$U$58,'[1]ADD STROKES GAME 8 SPLENDIDO '!S$5+2)-V73=-1,1,0)))))))</f>
        <v>0</v>
      </c>
      <c r="W74" s="94">
        <f>IF(W$10+VLOOKUP($D73,'[1]ADD STROKES GAME 8 SPLENDIDO '!$A$13:$U$58,'[1]ADD STROKES GAME 8 SPLENDIDO '!T$5+2)-W73=0,2,IF(W$10+VLOOKUP($D73,'[1]ADD STROKES GAME 8 SPLENDIDO '!$A$13:$U$58,'[1]ADD STROKES GAME 8 SPLENDIDO '!T$5+2)-W73=1,3,IF(W$10+VLOOKUP($D73,'[1]ADD STROKES GAME 8 SPLENDIDO '!$A$13:$U$58,'[1]ADD STROKES GAME 8 SPLENDIDO '!T$5+2)-W73=2,4,IF(W$10+VLOOKUP($D73,'[1]ADD STROKES GAME 8 SPLENDIDO '!$A$13:$U$58,'[1]ADD STROKES GAME 8 SPLENDIDO '!T$5+2)-W73=3,5,IF(W$10+VLOOKUP($D73,'[1]ADD STROKES GAME 8 SPLENDIDO '!$A$13:$U$58,'[1]ADD STROKES GAME 8 SPLENDIDO '!T$5+2)-W73=4,6,IF(W$10+VLOOKUP($D73,'[1]ADD STROKES GAME 8 SPLENDIDO '!$A$13:$U$58,'[1]ADD STROKES GAME 8 SPLENDIDO '!T$5+2)-W73=5,7,IF(W$10+VLOOKUP($D73,'[1]ADD STROKES GAME 8 SPLENDIDO '!$A$13:$U$58,'[1]ADD STROKES GAME 8 SPLENDIDO '!T$5+2)-W73=-1,1,0)))))))</f>
        <v>0</v>
      </c>
      <c r="X74" s="94">
        <f>IF(X$10+VLOOKUP($D73,'[1]ADD STROKES GAME 8 SPLENDIDO '!$A$13:$U$58,'[1]ADD STROKES GAME 8 SPLENDIDO '!U$5+2)-X73=0,2,IF(X$10+VLOOKUP($D73,'[1]ADD STROKES GAME 8 SPLENDIDO '!$A$13:$U$58,'[1]ADD STROKES GAME 8 SPLENDIDO '!U$5+2)-X73=1,3,IF(X$10+VLOOKUP($D73,'[1]ADD STROKES GAME 8 SPLENDIDO '!$A$13:$U$58,'[1]ADD STROKES GAME 8 SPLENDIDO '!U$5+2)-X73=2,4,IF(X$10+VLOOKUP($D73,'[1]ADD STROKES GAME 8 SPLENDIDO '!$A$13:$U$58,'[1]ADD STROKES GAME 8 SPLENDIDO '!U$5+2)-X73=3,5,IF(X$10+VLOOKUP($D73,'[1]ADD STROKES GAME 8 SPLENDIDO '!$A$13:$U$58,'[1]ADD STROKES GAME 8 SPLENDIDO '!U$5+2)-X73=4,6,IF(X$10+VLOOKUP($D73,'[1]ADD STROKES GAME 8 SPLENDIDO '!$A$13:$U$58,'[1]ADD STROKES GAME 8 SPLENDIDO '!U$5+2)-X73=5,7,IF(X$10+VLOOKUP($D73,'[1]ADD STROKES GAME 8 SPLENDIDO '!$A$13:$U$58,'[1]ADD STROKES GAME 8 SPLENDIDO '!U$5+2)-X73=-1,1,0)))))))</f>
        <v>0</v>
      </c>
      <c r="Y74" s="94">
        <f t="shared" si="4"/>
        <v>1</v>
      </c>
      <c r="Z74" s="95">
        <f t="shared" si="2"/>
        <v>4</v>
      </c>
      <c r="AC74" s="91"/>
      <c r="AD74" s="19"/>
      <c r="AE74" s="19"/>
      <c r="AF74" s="19"/>
      <c r="AG74" s="19"/>
      <c r="AH74" s="19"/>
      <c r="AI74" s="19"/>
      <c r="AJ74" s="19"/>
      <c r="AK74" s="19"/>
    </row>
    <row r="75" spans="1:37" ht="15.75" x14ac:dyDescent="0.25">
      <c r="A75" s="2"/>
      <c r="B75" s="1"/>
      <c r="C75" s="1"/>
      <c r="D75" s="27"/>
      <c r="E75" s="89" t="s">
        <v>163</v>
      </c>
      <c r="F75" s="90">
        <v>7</v>
      </c>
      <c r="G75" s="90">
        <v>4</v>
      </c>
      <c r="H75" s="90">
        <v>7</v>
      </c>
      <c r="I75" s="90">
        <v>4</v>
      </c>
      <c r="J75" s="90">
        <v>6</v>
      </c>
      <c r="K75" s="90">
        <v>5</v>
      </c>
      <c r="L75" s="90">
        <v>5</v>
      </c>
      <c r="M75" s="90">
        <v>3</v>
      </c>
      <c r="N75" s="90">
        <v>6</v>
      </c>
      <c r="O75" s="58">
        <f t="shared" si="3"/>
        <v>47</v>
      </c>
      <c r="P75" s="90">
        <v>4</v>
      </c>
      <c r="Q75" s="90">
        <v>5</v>
      </c>
      <c r="R75" s="90">
        <v>5</v>
      </c>
      <c r="S75" s="90">
        <v>3</v>
      </c>
      <c r="T75" s="90">
        <v>5</v>
      </c>
      <c r="U75" s="90">
        <v>4</v>
      </c>
      <c r="V75" s="90">
        <v>9</v>
      </c>
      <c r="W75" s="90">
        <v>3</v>
      </c>
      <c r="X75" s="90">
        <v>5</v>
      </c>
      <c r="Y75" s="58">
        <f t="shared" si="4"/>
        <v>43</v>
      </c>
      <c r="Z75" s="59">
        <f t="shared" ref="Z75:Z92" si="5">Y75+O75</f>
        <v>90</v>
      </c>
      <c r="AC75" s="91"/>
      <c r="AD75" s="19"/>
      <c r="AE75" s="19"/>
      <c r="AF75" s="19"/>
      <c r="AG75" s="19"/>
      <c r="AH75" s="19"/>
      <c r="AI75" s="19"/>
      <c r="AJ75" s="19"/>
      <c r="AK75" s="19"/>
    </row>
    <row r="76" spans="1:37" ht="15.75" x14ac:dyDescent="0.25">
      <c r="A76" s="92"/>
      <c r="B76" s="28"/>
      <c r="C76" s="28"/>
      <c r="D76" s="28"/>
      <c r="E76" s="94" t="s">
        <v>164</v>
      </c>
      <c r="F76" s="94">
        <f>IF(F$10+VLOOKUP($D75,'[1]ADD STROKES GAME 8 SPLENDIDO '!$A$13:$U$58,'[1]ADD STROKES GAME 8 SPLENDIDO '!C$5+2)-F75=0,2,IF(F$10+VLOOKUP($D75,'[1]ADD STROKES GAME 8 SPLENDIDO '!$A$13:$U$58,'[1]ADD STROKES GAME 8 SPLENDIDO '!C$5+2)-F75=1,3,IF(F$10+VLOOKUP($D75,'[1]ADD STROKES GAME 8 SPLENDIDO '!$A$13:$U$58,'[1]ADD STROKES GAME 8 SPLENDIDO '!C$5+2)-F75=2,4,IF(F$10+VLOOKUP($D75,'[1]ADD STROKES GAME 8 SPLENDIDO '!$A$13:$U$58,'[1]ADD STROKES GAME 8 SPLENDIDO '!C$5+2)-F75=3,5,IF(F$10+VLOOKUP($D75,'[1]ADD STROKES GAME 8 SPLENDIDO '!$A$13:$U$58,'[1]ADD STROKES GAME 8 SPLENDIDO '!C$5+2)-F75=4,6,IF(F$10+VLOOKUP($D75,'[1]ADD STROKES GAME 8 SPLENDIDO '!$A$13:$U$58,'[1]ADD STROKES GAME 8 SPLENDIDO '!C$5+2)-F75=5,7,IF(F$10+VLOOKUP($D75,'[1]ADD STROKES GAME 8 SPLENDIDO '!$A$13:$U$58,'[1]ADD STROKES GAME 8 SPLENDIDO '!C$5+2)-F75=-1,1,0)))))))</f>
        <v>0</v>
      </c>
      <c r="G76" s="94">
        <f>IF(G$10+VLOOKUP($D75,'[1]ADD STROKES GAME 8 SPLENDIDO '!$A$13:$U$58,'[1]ADD STROKES GAME 8 SPLENDIDO '!D$5+2)-G75=0,2,IF(G$10+VLOOKUP($D75,'[1]ADD STROKES GAME 8 SPLENDIDO '!$A$13:$U$58,'[1]ADD STROKES GAME 8 SPLENDIDO '!D$5+2)-G75=1,3,IF(G$10+VLOOKUP($D75,'[1]ADD STROKES GAME 8 SPLENDIDO '!$A$13:$U$58,'[1]ADD STROKES GAME 8 SPLENDIDO '!D$5+2)-G75=2,4,IF(G$10+VLOOKUP($D75,'[1]ADD STROKES GAME 8 SPLENDIDO '!$A$13:$U$58,'[1]ADD STROKES GAME 8 SPLENDIDO '!D$5+2)-G75=3,5,IF(G$10+VLOOKUP($D75,'[1]ADD STROKES GAME 8 SPLENDIDO '!$A$13:$U$58,'[1]ADD STROKES GAME 8 SPLENDIDO '!D$5+2)-G75=4,6,IF(G$10+VLOOKUP($D75,'[1]ADD STROKES GAME 8 SPLENDIDO '!$A$13:$U$58,'[1]ADD STROKES GAME 8 SPLENDIDO '!D$5+2)-G75=5,7,IF(G$10+VLOOKUP($D75,'[1]ADD STROKES GAME 8 SPLENDIDO '!$A$13:$U$58,'[1]ADD STROKES GAME 8 SPLENDIDO '!D$5+2)-G75=-1,1,0)))))))</f>
        <v>3</v>
      </c>
      <c r="H76" s="94">
        <f>IF(H$10+VLOOKUP($D75,'[1]ADD STROKES GAME 8 SPLENDIDO '!$A$13:$U$58,'[1]ADD STROKES GAME 8 SPLENDIDO '!E$5+2)-H75=0,2,IF(H$10+VLOOKUP($D75,'[1]ADD STROKES GAME 8 SPLENDIDO '!$A$13:$U$58,'[1]ADD STROKES GAME 8 SPLENDIDO '!E$5+2)-H75=1,3,IF(H$10+VLOOKUP($D75,'[1]ADD STROKES GAME 8 SPLENDIDO '!$A$13:$U$58,'[1]ADD STROKES GAME 8 SPLENDIDO '!E$5+2)-H75=2,4,IF(H$10+VLOOKUP($D75,'[1]ADD STROKES GAME 8 SPLENDIDO '!$A$13:$U$58,'[1]ADD STROKES GAME 8 SPLENDIDO '!E$5+2)-H75=3,5,IF(H$10+VLOOKUP($D75,'[1]ADD STROKES GAME 8 SPLENDIDO '!$A$13:$U$58,'[1]ADD STROKES GAME 8 SPLENDIDO '!E$5+2)-H75=4,6,IF(H$10+VLOOKUP($D75,'[1]ADD STROKES GAME 8 SPLENDIDO '!$A$13:$U$58,'[1]ADD STROKES GAME 8 SPLENDIDO '!E$5+2)-H75=5,7,IF(H$10+VLOOKUP($D75,'[1]ADD STROKES GAME 8 SPLENDIDO '!$A$13:$U$58,'[1]ADD STROKES GAME 8 SPLENDIDO '!E$5+2)-H75=-1,1,0)))))))</f>
        <v>0</v>
      </c>
      <c r="I76" s="94">
        <f>IF(I$10+VLOOKUP($D75,'[1]ADD STROKES GAME 8 SPLENDIDO '!$A$13:$U$58,'[1]ADD STROKES GAME 8 SPLENDIDO '!F$5+2)-I75=0,2,IF(I$10+VLOOKUP($D75,'[1]ADD STROKES GAME 8 SPLENDIDO '!$A$13:$U$58,'[1]ADD STROKES GAME 8 SPLENDIDO '!F$5+2)-I75=1,3,IF(I$10+VLOOKUP($D75,'[1]ADD STROKES GAME 8 SPLENDIDO '!$A$13:$U$58,'[1]ADD STROKES GAME 8 SPLENDIDO '!F$5+2)-I75=2,4,IF(I$10+VLOOKUP($D75,'[1]ADD STROKES GAME 8 SPLENDIDO '!$A$13:$U$58,'[1]ADD STROKES GAME 8 SPLENDIDO '!F$5+2)-I75=3,5,IF(I$10+VLOOKUP($D75,'[1]ADD STROKES GAME 8 SPLENDIDO '!$A$13:$U$58,'[1]ADD STROKES GAME 8 SPLENDIDO '!F$5+2)-I75=4,6,IF(I$10+VLOOKUP($D75,'[1]ADD STROKES GAME 8 SPLENDIDO '!$A$13:$U$58,'[1]ADD STROKES GAME 8 SPLENDIDO '!F$5+2)-I75=5,7,IF(I$10+VLOOKUP($D75,'[1]ADD STROKES GAME 8 SPLENDIDO '!$A$13:$U$58,'[1]ADD STROKES GAME 8 SPLENDIDO '!F$5+2)-I75=-1,1,0)))))))</f>
        <v>2</v>
      </c>
      <c r="J76" s="94">
        <f>IF(J$10+VLOOKUP($D75,'[1]ADD STROKES GAME 8 SPLENDIDO '!$A$13:$U$58,'[1]ADD STROKES GAME 8 SPLENDIDO '!G$5+2)-J75=0,2,IF(J$10+VLOOKUP($D75,'[1]ADD STROKES GAME 8 SPLENDIDO '!$A$13:$U$58,'[1]ADD STROKES GAME 8 SPLENDIDO '!G$5+2)-J75=1,3,IF(J$10+VLOOKUP($D75,'[1]ADD STROKES GAME 8 SPLENDIDO '!$A$13:$U$58,'[1]ADD STROKES GAME 8 SPLENDIDO '!G$5+2)-J75=2,4,IF(J$10+VLOOKUP($D75,'[1]ADD STROKES GAME 8 SPLENDIDO '!$A$13:$U$58,'[1]ADD STROKES GAME 8 SPLENDIDO '!G$5+2)-J75=3,5,IF(J$10+VLOOKUP($D75,'[1]ADD STROKES GAME 8 SPLENDIDO '!$A$13:$U$58,'[1]ADD STROKES GAME 8 SPLENDIDO '!G$5+2)-J75=4,6,IF(J$10+VLOOKUP($D75,'[1]ADD STROKES GAME 8 SPLENDIDO '!$A$13:$U$58,'[1]ADD STROKES GAME 8 SPLENDIDO '!G$5+2)-J75=5,7,IF(J$10+VLOOKUP($D75,'[1]ADD STROKES GAME 8 SPLENDIDO '!$A$13:$U$58,'[1]ADD STROKES GAME 8 SPLENDIDO '!G$5+2)-J75=-1,1,0)))))))</f>
        <v>0</v>
      </c>
      <c r="K76" s="94">
        <f>IF(K$10+VLOOKUP($D75,'[1]ADD STROKES GAME 8 SPLENDIDO '!$A$13:$U$58,'[1]ADD STROKES GAME 8 SPLENDIDO '!H$5+2)-K75=0,2,IF(K$10+VLOOKUP($D75,'[1]ADD STROKES GAME 8 SPLENDIDO '!$A$13:$U$58,'[1]ADD STROKES GAME 8 SPLENDIDO '!H$5+2)-K75=1,3,IF(K$10+VLOOKUP($D75,'[1]ADD STROKES GAME 8 SPLENDIDO '!$A$13:$U$58,'[1]ADD STROKES GAME 8 SPLENDIDO '!H$5+2)-K75=2,4,IF(K$10+VLOOKUP($D75,'[1]ADD STROKES GAME 8 SPLENDIDO '!$A$13:$U$58,'[1]ADD STROKES GAME 8 SPLENDIDO '!H$5+2)-K75=3,5,IF(K$10+VLOOKUP($D75,'[1]ADD STROKES GAME 8 SPLENDIDO '!$A$13:$U$58,'[1]ADD STROKES GAME 8 SPLENDIDO '!H$5+2)-K75=4,6,IF(K$10+VLOOKUP($D75,'[1]ADD STROKES GAME 8 SPLENDIDO '!$A$13:$U$58,'[1]ADD STROKES GAME 8 SPLENDIDO '!H$5+2)-K75=5,7,IF(K$10+VLOOKUP($D75,'[1]ADD STROKES GAME 8 SPLENDIDO '!$A$13:$U$58,'[1]ADD STROKES GAME 8 SPLENDIDO '!H$5+2)-K75=-1,1,0)))))))</f>
        <v>1</v>
      </c>
      <c r="L76" s="94">
        <f>IF(L$10+VLOOKUP($D75,'[1]ADD STROKES GAME 8 SPLENDIDO '!$A$13:$U$58,'[1]ADD STROKES GAME 8 SPLENDIDO '!I$5+2)-L75=0,2,IF(L$10+VLOOKUP($D75,'[1]ADD STROKES GAME 8 SPLENDIDO '!$A$13:$U$58,'[1]ADD STROKES GAME 8 SPLENDIDO '!I$5+2)-L75=1,3,IF(L$10+VLOOKUP($D75,'[1]ADD STROKES GAME 8 SPLENDIDO '!$A$13:$U$58,'[1]ADD STROKES GAME 8 SPLENDIDO '!I$5+2)-L75=2,4,IF(L$10+VLOOKUP($D75,'[1]ADD STROKES GAME 8 SPLENDIDO '!$A$13:$U$58,'[1]ADD STROKES GAME 8 SPLENDIDO '!I$5+2)-L75=3,5,IF(L$10+VLOOKUP($D75,'[1]ADD STROKES GAME 8 SPLENDIDO '!$A$13:$U$58,'[1]ADD STROKES GAME 8 SPLENDIDO '!I$5+2)-L75=4,6,IF(L$10+VLOOKUP($D75,'[1]ADD STROKES GAME 8 SPLENDIDO '!$A$13:$U$58,'[1]ADD STROKES GAME 8 SPLENDIDO '!I$5+2)-L75=5,7,IF(L$10+VLOOKUP($D75,'[1]ADD STROKES GAME 8 SPLENDIDO '!$A$13:$U$58,'[1]ADD STROKES GAME 8 SPLENDIDO '!I$5+2)-L75=-1,1,0)))))))</f>
        <v>1</v>
      </c>
      <c r="M76" s="94">
        <f>IF(M$10+VLOOKUP($D75,'[1]ADD STROKES GAME 8 SPLENDIDO '!$A$13:$U$58,'[1]ADD STROKES GAME 8 SPLENDIDO '!J$5+2)-M75=0,2,IF(M$10+VLOOKUP($D75,'[1]ADD STROKES GAME 8 SPLENDIDO '!$A$13:$U$58,'[1]ADD STROKES GAME 8 SPLENDIDO '!J$5+2)-M75=1,3,IF(M$10+VLOOKUP($D75,'[1]ADD STROKES GAME 8 SPLENDIDO '!$A$13:$U$58,'[1]ADD STROKES GAME 8 SPLENDIDO '!J$5+2)-M75=2,4,IF(M$10+VLOOKUP($D75,'[1]ADD STROKES GAME 8 SPLENDIDO '!$A$13:$U$58,'[1]ADD STROKES GAME 8 SPLENDIDO '!J$5+2)-M75=3,5,IF(M$10+VLOOKUP($D75,'[1]ADD STROKES GAME 8 SPLENDIDO '!$A$13:$U$58,'[1]ADD STROKES GAME 8 SPLENDIDO '!J$5+2)-M75=4,6,IF(M$10+VLOOKUP($D75,'[1]ADD STROKES GAME 8 SPLENDIDO '!$A$13:$U$58,'[1]ADD STROKES GAME 8 SPLENDIDO '!J$5+2)-M75=5,7,IF(M$10+VLOOKUP($D75,'[1]ADD STROKES GAME 8 SPLENDIDO '!$A$13:$U$58,'[1]ADD STROKES GAME 8 SPLENDIDO '!J$5+2)-M75=-1,1,0)))))))</f>
        <v>2</v>
      </c>
      <c r="N76" s="94">
        <f>IF(N$10+VLOOKUP($D75,'[1]ADD STROKES GAME 8 SPLENDIDO '!$A$13:$U$58,'[1]ADD STROKES GAME 8 SPLENDIDO '!K$5+2)-N75=0,2,IF(N$10+VLOOKUP($D75,'[1]ADD STROKES GAME 8 SPLENDIDO '!$A$13:$U$58,'[1]ADD STROKES GAME 8 SPLENDIDO '!K$5+2)-N75=1,3,IF(N$10+VLOOKUP($D75,'[1]ADD STROKES GAME 8 SPLENDIDO '!$A$13:$U$58,'[1]ADD STROKES GAME 8 SPLENDIDO '!K$5+2)-N75=2,4,IF(N$10+VLOOKUP($D75,'[1]ADD STROKES GAME 8 SPLENDIDO '!$A$13:$U$58,'[1]ADD STROKES GAME 8 SPLENDIDO '!K$5+2)-N75=3,5,IF(N$10+VLOOKUP($D75,'[1]ADD STROKES GAME 8 SPLENDIDO '!$A$13:$U$58,'[1]ADD STROKES GAME 8 SPLENDIDO '!K$5+2)-N75=4,6,IF(N$10+VLOOKUP($D75,'[1]ADD STROKES GAME 8 SPLENDIDO '!$A$13:$U$58,'[1]ADD STROKES GAME 8 SPLENDIDO '!K$5+2)-N75=5,7,IF(N$10+VLOOKUP($D75,'[1]ADD STROKES GAME 8 SPLENDIDO '!$A$13:$U$58,'[1]ADD STROKES GAME 8 SPLENDIDO '!K$5+2)-N75=-1,1,0)))))))</f>
        <v>0</v>
      </c>
      <c r="O76" s="94">
        <f t="shared" si="3"/>
        <v>9</v>
      </c>
      <c r="P76" s="94">
        <f>IF(P$10+VLOOKUP($D75,'[1]ADD STROKES GAME 8 SPLENDIDO '!$A$13:$U$58,'[1]ADD STROKES GAME 8 SPLENDIDO '!M$5+2)-P75=0,2,IF(P$10+VLOOKUP($D75,'[1]ADD STROKES GAME 8 SPLENDIDO '!$A$13:$U$58,'[1]ADD STROKES GAME 8 SPLENDIDO '!M$5+2)-P75=1,3,IF(P$10+VLOOKUP($D75,'[1]ADD STROKES GAME 8 SPLENDIDO '!$A$13:$U$58,'[1]ADD STROKES GAME 8 SPLENDIDO '!M$5+2)-P75=2,4,IF(P$10+VLOOKUP($D75,'[1]ADD STROKES GAME 8 SPLENDIDO '!$A$13:$U$58,'[1]ADD STROKES GAME 8 SPLENDIDO '!M$5+2)-P75=3,5,IF(P$10+VLOOKUP($D75,'[1]ADD STROKES GAME 8 SPLENDIDO '!$A$13:$U$58,'[1]ADD STROKES GAME 8 SPLENDIDO '!M$5+2)-P75=4,6,IF(P$10+VLOOKUP($D75,'[1]ADD STROKES GAME 8 SPLENDIDO '!$A$13:$U$58,'[1]ADD STROKES GAME 8 SPLENDIDO '!M$5+2)-P75=5,7,IF(P$10+VLOOKUP($D75,'[1]ADD STROKES GAME 8 SPLENDIDO '!$A$13:$U$58,'[1]ADD STROKES GAME 8 SPLENDIDO '!M$5+2)-P75=-1,1,0)))))))</f>
        <v>2</v>
      </c>
      <c r="Q76" s="94">
        <f>IF(Q$10+VLOOKUP($D75,'[1]ADD STROKES GAME 8 SPLENDIDO '!$A$13:$U$58,'[1]ADD STROKES GAME 8 SPLENDIDO '!N$5+2)-Q75=0,2,IF(Q$10+VLOOKUP($D75,'[1]ADD STROKES GAME 8 SPLENDIDO '!$A$13:$U$58,'[1]ADD STROKES GAME 8 SPLENDIDO '!N$5+2)-Q75=1,3,IF(Q$10+VLOOKUP($D75,'[1]ADD STROKES GAME 8 SPLENDIDO '!$A$13:$U$58,'[1]ADD STROKES GAME 8 SPLENDIDO '!N$5+2)-Q75=2,4,IF(Q$10+VLOOKUP($D75,'[1]ADD STROKES GAME 8 SPLENDIDO '!$A$13:$U$58,'[1]ADD STROKES GAME 8 SPLENDIDO '!N$5+2)-Q75=3,5,IF(Q$10+VLOOKUP($D75,'[1]ADD STROKES GAME 8 SPLENDIDO '!$A$13:$U$58,'[1]ADD STROKES GAME 8 SPLENDIDO '!N$5+2)-Q75=4,6,IF(Q$10+VLOOKUP($D75,'[1]ADD STROKES GAME 8 SPLENDIDO '!$A$13:$U$58,'[1]ADD STROKES GAME 8 SPLENDIDO '!N$5+2)-Q75=5,7,IF(Q$10+VLOOKUP($D75,'[1]ADD STROKES GAME 8 SPLENDIDO '!$A$13:$U$58,'[1]ADD STROKES GAME 8 SPLENDIDO '!N$5+2)-Q75=-1,1,0)))))))</f>
        <v>2</v>
      </c>
      <c r="R76" s="94">
        <f>IF(R$10+VLOOKUP($D75,'[1]ADD STROKES GAME 8 SPLENDIDO '!$A$13:$U$58,'[1]ADD STROKES GAME 8 SPLENDIDO '!O$5+2)-R75=0,2,IF(R$10+VLOOKUP($D75,'[1]ADD STROKES GAME 8 SPLENDIDO '!$A$13:$U$58,'[1]ADD STROKES GAME 8 SPLENDIDO '!O$5+2)-R75=1,3,IF(R$10+VLOOKUP($D75,'[1]ADD STROKES GAME 8 SPLENDIDO '!$A$13:$U$58,'[1]ADD STROKES GAME 8 SPLENDIDO '!O$5+2)-R75=2,4,IF(R$10+VLOOKUP($D75,'[1]ADD STROKES GAME 8 SPLENDIDO '!$A$13:$U$58,'[1]ADD STROKES GAME 8 SPLENDIDO '!O$5+2)-R75=3,5,IF(R$10+VLOOKUP($D75,'[1]ADD STROKES GAME 8 SPLENDIDO '!$A$13:$U$58,'[1]ADD STROKES GAME 8 SPLENDIDO '!O$5+2)-R75=4,6,IF(R$10+VLOOKUP($D75,'[1]ADD STROKES GAME 8 SPLENDIDO '!$A$13:$U$58,'[1]ADD STROKES GAME 8 SPLENDIDO '!O$5+2)-R75=5,7,IF(R$10+VLOOKUP($D75,'[1]ADD STROKES GAME 8 SPLENDIDO '!$A$13:$U$58,'[1]ADD STROKES GAME 8 SPLENDIDO '!O$5+2)-R75=-1,1,0)))))))</f>
        <v>1</v>
      </c>
      <c r="S76" s="94">
        <f>IF(S$10+VLOOKUP($D75,'[1]ADD STROKES GAME 8 SPLENDIDO '!$A$13:$U$58,'[1]ADD STROKES GAME 8 SPLENDIDO '!P$5+2)-S75=0,2,IF(S$10+VLOOKUP($D75,'[1]ADD STROKES GAME 8 SPLENDIDO '!$A$13:$U$58,'[1]ADD STROKES GAME 8 SPLENDIDO '!P$5+2)-S75=1,3,IF(S$10+VLOOKUP($D75,'[1]ADD STROKES GAME 8 SPLENDIDO '!$A$13:$U$58,'[1]ADD STROKES GAME 8 SPLENDIDO '!P$5+2)-S75=2,4,IF(S$10+VLOOKUP($D75,'[1]ADD STROKES GAME 8 SPLENDIDO '!$A$13:$U$58,'[1]ADD STROKES GAME 8 SPLENDIDO '!P$5+2)-S75=3,5,IF(S$10+VLOOKUP($D75,'[1]ADD STROKES GAME 8 SPLENDIDO '!$A$13:$U$58,'[1]ADD STROKES GAME 8 SPLENDIDO '!P$5+2)-S75=4,6,IF(S$10+VLOOKUP($D75,'[1]ADD STROKES GAME 8 SPLENDIDO '!$A$13:$U$58,'[1]ADD STROKES GAME 8 SPLENDIDO '!P$5+2)-S75=5,7,IF(S$10+VLOOKUP($D75,'[1]ADD STROKES GAME 8 SPLENDIDO '!$A$13:$U$58,'[1]ADD STROKES GAME 8 SPLENDIDO '!P$5+2)-S75=-1,1,0)))))))</f>
        <v>3</v>
      </c>
      <c r="T76" s="94">
        <f>IF(T$10+VLOOKUP($D75,'[1]ADD STROKES GAME 8 SPLENDIDO '!$A$13:$U$58,'[1]ADD STROKES GAME 8 SPLENDIDO '!Q$5+2)-T75=0,2,IF(T$10+VLOOKUP($D75,'[1]ADD STROKES GAME 8 SPLENDIDO '!$A$13:$U$58,'[1]ADD STROKES GAME 8 SPLENDIDO '!Q$5+2)-T75=1,3,IF(T$10+VLOOKUP($D75,'[1]ADD STROKES GAME 8 SPLENDIDO '!$A$13:$U$58,'[1]ADD STROKES GAME 8 SPLENDIDO '!Q$5+2)-T75=2,4,IF(T$10+VLOOKUP($D75,'[1]ADD STROKES GAME 8 SPLENDIDO '!$A$13:$U$58,'[1]ADD STROKES GAME 8 SPLENDIDO '!Q$5+2)-T75=3,5,IF(T$10+VLOOKUP($D75,'[1]ADD STROKES GAME 8 SPLENDIDO '!$A$13:$U$58,'[1]ADD STROKES GAME 8 SPLENDIDO '!Q$5+2)-T75=4,6,IF(T$10+VLOOKUP($D75,'[1]ADD STROKES GAME 8 SPLENDIDO '!$A$13:$U$58,'[1]ADD STROKES GAME 8 SPLENDIDO '!Q$5+2)-T75=5,7,IF(T$10+VLOOKUP($D75,'[1]ADD STROKES GAME 8 SPLENDIDO '!$A$13:$U$58,'[1]ADD STROKES GAME 8 SPLENDIDO '!Q$5+2)-T75=-1,1,0)))))))</f>
        <v>1</v>
      </c>
      <c r="U76" s="94">
        <f>IF(U$10+VLOOKUP($D75,'[1]ADD STROKES GAME 8 SPLENDIDO '!$A$13:$U$58,'[1]ADD STROKES GAME 8 SPLENDIDO '!R$5+2)-U75=0,2,IF(U$10+VLOOKUP($D75,'[1]ADD STROKES GAME 8 SPLENDIDO '!$A$13:$U$58,'[1]ADD STROKES GAME 8 SPLENDIDO '!R$5+2)-U75=1,3,IF(U$10+VLOOKUP($D75,'[1]ADD STROKES GAME 8 SPLENDIDO '!$A$13:$U$58,'[1]ADD STROKES GAME 8 SPLENDIDO '!R$5+2)-U75=2,4,IF(U$10+VLOOKUP($D75,'[1]ADD STROKES GAME 8 SPLENDIDO '!$A$13:$U$58,'[1]ADD STROKES GAME 8 SPLENDIDO '!R$5+2)-U75=3,5,IF(U$10+VLOOKUP($D75,'[1]ADD STROKES GAME 8 SPLENDIDO '!$A$13:$U$58,'[1]ADD STROKES GAME 8 SPLENDIDO '!R$5+2)-U75=4,6,IF(U$10+VLOOKUP($D75,'[1]ADD STROKES GAME 8 SPLENDIDO '!$A$13:$U$58,'[1]ADD STROKES GAME 8 SPLENDIDO '!R$5+2)-U75=5,7,IF(U$10+VLOOKUP($D75,'[1]ADD STROKES GAME 8 SPLENDIDO '!$A$13:$U$58,'[1]ADD STROKES GAME 8 SPLENDIDO '!R$5+2)-U75=-1,1,0)))))))</f>
        <v>1</v>
      </c>
      <c r="V76" s="94">
        <f>IF(V$10+VLOOKUP($D75,'[1]ADD STROKES GAME 8 SPLENDIDO '!$A$13:$U$58,'[1]ADD STROKES GAME 8 SPLENDIDO '!S$5+2)-V75=0,2,IF(V$10+VLOOKUP($D75,'[1]ADD STROKES GAME 8 SPLENDIDO '!$A$13:$U$58,'[1]ADD STROKES GAME 8 SPLENDIDO '!S$5+2)-V75=1,3,IF(V$10+VLOOKUP($D75,'[1]ADD STROKES GAME 8 SPLENDIDO '!$A$13:$U$58,'[1]ADD STROKES GAME 8 SPLENDIDO '!S$5+2)-V75=2,4,IF(V$10+VLOOKUP($D75,'[1]ADD STROKES GAME 8 SPLENDIDO '!$A$13:$U$58,'[1]ADD STROKES GAME 8 SPLENDIDO '!S$5+2)-V75=3,5,IF(V$10+VLOOKUP($D75,'[1]ADD STROKES GAME 8 SPLENDIDO '!$A$13:$U$58,'[1]ADD STROKES GAME 8 SPLENDIDO '!S$5+2)-V75=4,6,IF(V$10+VLOOKUP($D75,'[1]ADD STROKES GAME 8 SPLENDIDO '!$A$13:$U$58,'[1]ADD STROKES GAME 8 SPLENDIDO '!S$5+2)-V75=5,7,IF(V$10+VLOOKUP($D75,'[1]ADD STROKES GAME 8 SPLENDIDO '!$A$13:$U$58,'[1]ADD STROKES GAME 8 SPLENDIDO '!S$5+2)-V75=-1,1,0)))))))</f>
        <v>0</v>
      </c>
      <c r="W76" s="94">
        <f>IF(W$10+VLOOKUP($D75,'[1]ADD STROKES GAME 8 SPLENDIDO '!$A$13:$U$58,'[1]ADD STROKES GAME 8 SPLENDIDO '!T$5+2)-W75=0,2,IF(W$10+VLOOKUP($D75,'[1]ADD STROKES GAME 8 SPLENDIDO '!$A$13:$U$58,'[1]ADD STROKES GAME 8 SPLENDIDO '!T$5+2)-W75=1,3,IF(W$10+VLOOKUP($D75,'[1]ADD STROKES GAME 8 SPLENDIDO '!$A$13:$U$58,'[1]ADD STROKES GAME 8 SPLENDIDO '!T$5+2)-W75=2,4,IF(W$10+VLOOKUP($D75,'[1]ADD STROKES GAME 8 SPLENDIDO '!$A$13:$U$58,'[1]ADD STROKES GAME 8 SPLENDIDO '!T$5+2)-W75=3,5,IF(W$10+VLOOKUP($D75,'[1]ADD STROKES GAME 8 SPLENDIDO '!$A$13:$U$58,'[1]ADD STROKES GAME 8 SPLENDIDO '!T$5+2)-W75=4,6,IF(W$10+VLOOKUP($D75,'[1]ADD STROKES GAME 8 SPLENDIDO '!$A$13:$U$58,'[1]ADD STROKES GAME 8 SPLENDIDO '!T$5+2)-W75=5,7,IF(W$10+VLOOKUP($D75,'[1]ADD STROKES GAME 8 SPLENDIDO '!$A$13:$U$58,'[1]ADD STROKES GAME 8 SPLENDIDO '!T$5+2)-W75=-1,1,0)))))))</f>
        <v>2</v>
      </c>
      <c r="X76" s="94">
        <f>IF(X$10+VLOOKUP($D75,'[1]ADD STROKES GAME 8 SPLENDIDO '!$A$13:$U$58,'[1]ADD STROKES GAME 8 SPLENDIDO '!U$5+2)-X75=0,2,IF(X$10+VLOOKUP($D75,'[1]ADD STROKES GAME 8 SPLENDIDO '!$A$13:$U$58,'[1]ADD STROKES GAME 8 SPLENDIDO '!U$5+2)-X75=1,3,IF(X$10+VLOOKUP($D75,'[1]ADD STROKES GAME 8 SPLENDIDO '!$A$13:$U$58,'[1]ADD STROKES GAME 8 SPLENDIDO '!U$5+2)-X75=2,4,IF(X$10+VLOOKUP($D75,'[1]ADD STROKES GAME 8 SPLENDIDO '!$A$13:$U$58,'[1]ADD STROKES GAME 8 SPLENDIDO '!U$5+2)-X75=3,5,IF(X$10+VLOOKUP($D75,'[1]ADD STROKES GAME 8 SPLENDIDO '!$A$13:$U$58,'[1]ADD STROKES GAME 8 SPLENDIDO '!U$5+2)-X75=4,6,IF(X$10+VLOOKUP($D75,'[1]ADD STROKES GAME 8 SPLENDIDO '!$A$13:$U$58,'[1]ADD STROKES GAME 8 SPLENDIDO '!U$5+2)-X75=5,7,IF(X$10+VLOOKUP($D75,'[1]ADD STROKES GAME 8 SPLENDIDO '!$A$13:$U$58,'[1]ADD STROKES GAME 8 SPLENDIDO '!U$5+2)-X75=-1,1,0)))))))</f>
        <v>2</v>
      </c>
      <c r="Y76" s="94">
        <f t="shared" si="4"/>
        <v>14</v>
      </c>
      <c r="Z76" s="95">
        <f t="shared" si="5"/>
        <v>23</v>
      </c>
      <c r="AC76" s="91"/>
      <c r="AD76" s="19"/>
      <c r="AE76" s="19"/>
      <c r="AF76" s="19"/>
      <c r="AG76" s="19"/>
      <c r="AH76" s="19"/>
      <c r="AI76" s="19"/>
      <c r="AJ76" s="19"/>
      <c r="AK76" s="19"/>
    </row>
    <row r="77" spans="1:37" ht="15.75" x14ac:dyDescent="0.25">
      <c r="A77" s="2"/>
      <c r="B77" s="1"/>
      <c r="C77" s="1"/>
      <c r="D77" s="27"/>
      <c r="E77" s="89" t="s">
        <v>163</v>
      </c>
      <c r="F77" s="90"/>
      <c r="G77" s="90"/>
      <c r="H77" s="90"/>
      <c r="I77" s="90"/>
      <c r="J77" s="90"/>
      <c r="K77" s="90"/>
      <c r="L77" s="90"/>
      <c r="M77" s="90"/>
      <c r="N77" s="90"/>
      <c r="O77" s="58">
        <f t="shared" si="3"/>
        <v>0</v>
      </c>
      <c r="P77" s="90"/>
      <c r="Q77" s="90"/>
      <c r="R77" s="90"/>
      <c r="S77" s="90"/>
      <c r="T77" s="90"/>
      <c r="U77" s="90"/>
      <c r="V77" s="90"/>
      <c r="W77" s="90"/>
      <c r="X77" s="90"/>
      <c r="Y77" s="58">
        <f t="shared" si="4"/>
        <v>0</v>
      </c>
      <c r="Z77" s="59">
        <f t="shared" si="5"/>
        <v>0</v>
      </c>
      <c r="AC77" s="91"/>
      <c r="AD77" s="19"/>
      <c r="AE77" s="19"/>
      <c r="AF77" s="19"/>
      <c r="AG77" s="19"/>
      <c r="AH77" s="19"/>
      <c r="AI77" s="19"/>
      <c r="AJ77" s="19"/>
      <c r="AK77" s="19"/>
    </row>
    <row r="78" spans="1:37" ht="15.75" x14ac:dyDescent="0.25">
      <c r="A78" s="92"/>
      <c r="B78" s="28"/>
      <c r="C78" s="28"/>
      <c r="D78" s="28"/>
      <c r="E78" s="94" t="s">
        <v>164</v>
      </c>
      <c r="F78" s="94">
        <f>IF(F$10+VLOOKUP($D77,'[1]ADD STROKES GAME 8 SPLENDIDO '!$A$13:$U$58,'[1]ADD STROKES GAME 8 SPLENDIDO '!C$5+2)-F77=0,2,IF(F$10+VLOOKUP($D77,'[1]ADD STROKES GAME 8 SPLENDIDO '!$A$13:$U$58,'[1]ADD STROKES GAME 8 SPLENDIDO '!C$5+2)-F77=1,3,IF(F$10+VLOOKUP($D77,'[1]ADD STROKES GAME 8 SPLENDIDO '!$A$13:$U$58,'[1]ADD STROKES GAME 8 SPLENDIDO '!C$5+2)-F77=2,4,IF(F$10+VLOOKUP($D77,'[1]ADD STROKES GAME 8 SPLENDIDO '!$A$13:$U$58,'[1]ADD STROKES GAME 8 SPLENDIDO '!C$5+2)-F77=3,5,IF(F$10+VLOOKUP($D77,'[1]ADD STROKES GAME 8 SPLENDIDO '!$A$13:$U$58,'[1]ADD STROKES GAME 8 SPLENDIDO '!C$5+2)-F77=4,6,IF(F$10+VLOOKUP($D77,'[1]ADD STROKES GAME 8 SPLENDIDO '!$A$13:$U$58,'[1]ADD STROKES GAME 8 SPLENDIDO '!C$5+2)-F77=5,7,IF(F$10+VLOOKUP($D77,'[1]ADD STROKES GAME 8 SPLENDIDO '!$A$13:$U$58,'[1]ADD STROKES GAME 8 SPLENDIDO '!C$5+2)-F77=-1,1,0)))))))</f>
        <v>7</v>
      </c>
      <c r="G78" s="94">
        <f>IF(G$10+VLOOKUP($D77,'[1]ADD STROKES GAME 8 SPLENDIDO '!$A$13:$U$58,'[1]ADD STROKES GAME 8 SPLENDIDO '!D$5+2)-G77=0,2,IF(G$10+VLOOKUP($D77,'[1]ADD STROKES GAME 8 SPLENDIDO '!$A$13:$U$58,'[1]ADD STROKES GAME 8 SPLENDIDO '!D$5+2)-G77=1,3,IF(G$10+VLOOKUP($D77,'[1]ADD STROKES GAME 8 SPLENDIDO '!$A$13:$U$58,'[1]ADD STROKES GAME 8 SPLENDIDO '!D$5+2)-G77=2,4,IF(G$10+VLOOKUP($D77,'[1]ADD STROKES GAME 8 SPLENDIDO '!$A$13:$U$58,'[1]ADD STROKES GAME 8 SPLENDIDO '!D$5+2)-G77=3,5,IF(G$10+VLOOKUP($D77,'[1]ADD STROKES GAME 8 SPLENDIDO '!$A$13:$U$58,'[1]ADD STROKES GAME 8 SPLENDIDO '!D$5+2)-G77=4,6,IF(G$10+VLOOKUP($D77,'[1]ADD STROKES GAME 8 SPLENDIDO '!$A$13:$U$58,'[1]ADD STROKES GAME 8 SPLENDIDO '!D$5+2)-G77=5,7,IF(G$10+VLOOKUP($D77,'[1]ADD STROKES GAME 8 SPLENDIDO '!$A$13:$U$58,'[1]ADD STROKES GAME 8 SPLENDIDO '!D$5+2)-G77=-1,1,0)))))))</f>
        <v>7</v>
      </c>
      <c r="H78" s="94">
        <f>IF(H$10+VLOOKUP($D77,'[1]ADD STROKES GAME 8 SPLENDIDO '!$A$13:$U$58,'[1]ADD STROKES GAME 8 SPLENDIDO '!E$5+2)-H77=0,2,IF(H$10+VLOOKUP($D77,'[1]ADD STROKES GAME 8 SPLENDIDO '!$A$13:$U$58,'[1]ADD STROKES GAME 8 SPLENDIDO '!E$5+2)-H77=1,3,IF(H$10+VLOOKUP($D77,'[1]ADD STROKES GAME 8 SPLENDIDO '!$A$13:$U$58,'[1]ADD STROKES GAME 8 SPLENDIDO '!E$5+2)-H77=2,4,IF(H$10+VLOOKUP($D77,'[1]ADD STROKES GAME 8 SPLENDIDO '!$A$13:$U$58,'[1]ADD STROKES GAME 8 SPLENDIDO '!E$5+2)-H77=3,5,IF(H$10+VLOOKUP($D77,'[1]ADD STROKES GAME 8 SPLENDIDO '!$A$13:$U$58,'[1]ADD STROKES GAME 8 SPLENDIDO '!E$5+2)-H77=4,6,IF(H$10+VLOOKUP($D77,'[1]ADD STROKES GAME 8 SPLENDIDO '!$A$13:$U$58,'[1]ADD STROKES GAME 8 SPLENDIDO '!E$5+2)-H77=5,7,IF(H$10+VLOOKUP($D77,'[1]ADD STROKES GAME 8 SPLENDIDO '!$A$13:$U$58,'[1]ADD STROKES GAME 8 SPLENDIDO '!E$5+2)-H77=-1,1,0)))))))</f>
        <v>5</v>
      </c>
      <c r="I78" s="94">
        <f>IF(I$10+VLOOKUP($D77,'[1]ADD STROKES GAME 8 SPLENDIDO '!$A$13:$U$58,'[1]ADD STROKES GAME 8 SPLENDIDO '!F$5+2)-I77=0,2,IF(I$10+VLOOKUP($D77,'[1]ADD STROKES GAME 8 SPLENDIDO '!$A$13:$U$58,'[1]ADD STROKES GAME 8 SPLENDIDO '!F$5+2)-I77=1,3,IF(I$10+VLOOKUP($D77,'[1]ADD STROKES GAME 8 SPLENDIDO '!$A$13:$U$58,'[1]ADD STROKES GAME 8 SPLENDIDO '!F$5+2)-I77=2,4,IF(I$10+VLOOKUP($D77,'[1]ADD STROKES GAME 8 SPLENDIDO '!$A$13:$U$58,'[1]ADD STROKES GAME 8 SPLENDIDO '!F$5+2)-I77=3,5,IF(I$10+VLOOKUP($D77,'[1]ADD STROKES GAME 8 SPLENDIDO '!$A$13:$U$58,'[1]ADD STROKES GAME 8 SPLENDIDO '!F$5+2)-I77=4,6,IF(I$10+VLOOKUP($D77,'[1]ADD STROKES GAME 8 SPLENDIDO '!$A$13:$U$58,'[1]ADD STROKES GAME 8 SPLENDIDO '!F$5+2)-I77=5,7,IF(I$10+VLOOKUP($D77,'[1]ADD STROKES GAME 8 SPLENDIDO '!$A$13:$U$58,'[1]ADD STROKES GAME 8 SPLENDIDO '!F$5+2)-I77=-1,1,0)))))))</f>
        <v>6</v>
      </c>
      <c r="J78" s="94">
        <f>IF(J$10+VLOOKUP($D77,'[1]ADD STROKES GAME 8 SPLENDIDO '!$A$13:$U$58,'[1]ADD STROKES GAME 8 SPLENDIDO '!G$5+2)-J77=0,2,IF(J$10+VLOOKUP($D77,'[1]ADD STROKES GAME 8 SPLENDIDO '!$A$13:$U$58,'[1]ADD STROKES GAME 8 SPLENDIDO '!G$5+2)-J77=1,3,IF(J$10+VLOOKUP($D77,'[1]ADD STROKES GAME 8 SPLENDIDO '!$A$13:$U$58,'[1]ADD STROKES GAME 8 SPLENDIDO '!G$5+2)-J77=2,4,IF(J$10+VLOOKUP($D77,'[1]ADD STROKES GAME 8 SPLENDIDO '!$A$13:$U$58,'[1]ADD STROKES GAME 8 SPLENDIDO '!G$5+2)-J77=3,5,IF(J$10+VLOOKUP($D77,'[1]ADD STROKES GAME 8 SPLENDIDO '!$A$13:$U$58,'[1]ADD STROKES GAME 8 SPLENDIDO '!G$5+2)-J77=4,6,IF(J$10+VLOOKUP($D77,'[1]ADD STROKES GAME 8 SPLENDIDO '!$A$13:$U$58,'[1]ADD STROKES GAME 8 SPLENDIDO '!G$5+2)-J77=5,7,IF(J$10+VLOOKUP($D77,'[1]ADD STROKES GAME 8 SPLENDIDO '!$A$13:$U$58,'[1]ADD STROKES GAME 8 SPLENDIDO '!G$5+2)-J77=-1,1,0)))))))</f>
        <v>6</v>
      </c>
      <c r="K78" s="94">
        <f>IF(K$10+VLOOKUP($D77,'[1]ADD STROKES GAME 8 SPLENDIDO '!$A$13:$U$58,'[1]ADD STROKES GAME 8 SPLENDIDO '!H$5+2)-K77=0,2,IF(K$10+VLOOKUP($D77,'[1]ADD STROKES GAME 8 SPLENDIDO '!$A$13:$U$58,'[1]ADD STROKES GAME 8 SPLENDIDO '!H$5+2)-K77=1,3,IF(K$10+VLOOKUP($D77,'[1]ADD STROKES GAME 8 SPLENDIDO '!$A$13:$U$58,'[1]ADD STROKES GAME 8 SPLENDIDO '!H$5+2)-K77=2,4,IF(K$10+VLOOKUP($D77,'[1]ADD STROKES GAME 8 SPLENDIDO '!$A$13:$U$58,'[1]ADD STROKES GAME 8 SPLENDIDO '!H$5+2)-K77=3,5,IF(K$10+VLOOKUP($D77,'[1]ADD STROKES GAME 8 SPLENDIDO '!$A$13:$U$58,'[1]ADD STROKES GAME 8 SPLENDIDO '!H$5+2)-K77=4,6,IF(K$10+VLOOKUP($D77,'[1]ADD STROKES GAME 8 SPLENDIDO '!$A$13:$U$58,'[1]ADD STROKES GAME 8 SPLENDIDO '!H$5+2)-K77=5,7,IF(K$10+VLOOKUP($D77,'[1]ADD STROKES GAME 8 SPLENDIDO '!$A$13:$U$58,'[1]ADD STROKES GAME 8 SPLENDIDO '!H$5+2)-K77=-1,1,0)))))))</f>
        <v>6</v>
      </c>
      <c r="L78" s="94">
        <f>IF(L$10+VLOOKUP($D77,'[1]ADD STROKES GAME 8 SPLENDIDO '!$A$13:$U$58,'[1]ADD STROKES GAME 8 SPLENDIDO '!I$5+2)-L77=0,2,IF(L$10+VLOOKUP($D77,'[1]ADD STROKES GAME 8 SPLENDIDO '!$A$13:$U$58,'[1]ADD STROKES GAME 8 SPLENDIDO '!I$5+2)-L77=1,3,IF(L$10+VLOOKUP($D77,'[1]ADD STROKES GAME 8 SPLENDIDO '!$A$13:$U$58,'[1]ADD STROKES GAME 8 SPLENDIDO '!I$5+2)-L77=2,4,IF(L$10+VLOOKUP($D77,'[1]ADD STROKES GAME 8 SPLENDIDO '!$A$13:$U$58,'[1]ADD STROKES GAME 8 SPLENDIDO '!I$5+2)-L77=3,5,IF(L$10+VLOOKUP($D77,'[1]ADD STROKES GAME 8 SPLENDIDO '!$A$13:$U$58,'[1]ADD STROKES GAME 8 SPLENDIDO '!I$5+2)-L77=4,6,IF(L$10+VLOOKUP($D77,'[1]ADD STROKES GAME 8 SPLENDIDO '!$A$13:$U$58,'[1]ADD STROKES GAME 8 SPLENDIDO '!I$5+2)-L77=5,7,IF(L$10+VLOOKUP($D77,'[1]ADD STROKES GAME 8 SPLENDIDO '!$A$13:$U$58,'[1]ADD STROKES GAME 8 SPLENDIDO '!I$5+2)-L77=-1,1,0)))))))</f>
        <v>6</v>
      </c>
      <c r="M78" s="94">
        <f>IF(M$10+VLOOKUP($D77,'[1]ADD STROKES GAME 8 SPLENDIDO '!$A$13:$U$58,'[1]ADD STROKES GAME 8 SPLENDIDO '!J$5+2)-M77=0,2,IF(M$10+VLOOKUP($D77,'[1]ADD STROKES GAME 8 SPLENDIDO '!$A$13:$U$58,'[1]ADD STROKES GAME 8 SPLENDIDO '!J$5+2)-M77=1,3,IF(M$10+VLOOKUP($D77,'[1]ADD STROKES GAME 8 SPLENDIDO '!$A$13:$U$58,'[1]ADD STROKES GAME 8 SPLENDIDO '!J$5+2)-M77=2,4,IF(M$10+VLOOKUP($D77,'[1]ADD STROKES GAME 8 SPLENDIDO '!$A$13:$U$58,'[1]ADD STROKES GAME 8 SPLENDIDO '!J$5+2)-M77=3,5,IF(M$10+VLOOKUP($D77,'[1]ADD STROKES GAME 8 SPLENDIDO '!$A$13:$U$58,'[1]ADD STROKES GAME 8 SPLENDIDO '!J$5+2)-M77=4,6,IF(M$10+VLOOKUP($D77,'[1]ADD STROKES GAME 8 SPLENDIDO '!$A$13:$U$58,'[1]ADD STROKES GAME 8 SPLENDIDO '!J$5+2)-M77=5,7,IF(M$10+VLOOKUP($D77,'[1]ADD STROKES GAME 8 SPLENDIDO '!$A$13:$U$58,'[1]ADD STROKES GAME 8 SPLENDIDO '!J$5+2)-M77=-1,1,0)))))))</f>
        <v>5</v>
      </c>
      <c r="N78" s="94">
        <f>IF(N$10+VLOOKUP($D77,'[1]ADD STROKES GAME 8 SPLENDIDO '!$A$13:$U$58,'[1]ADD STROKES GAME 8 SPLENDIDO '!K$5+2)-N77=0,2,IF(N$10+VLOOKUP($D77,'[1]ADD STROKES GAME 8 SPLENDIDO '!$A$13:$U$58,'[1]ADD STROKES GAME 8 SPLENDIDO '!K$5+2)-N77=1,3,IF(N$10+VLOOKUP($D77,'[1]ADD STROKES GAME 8 SPLENDIDO '!$A$13:$U$58,'[1]ADD STROKES GAME 8 SPLENDIDO '!K$5+2)-N77=2,4,IF(N$10+VLOOKUP($D77,'[1]ADD STROKES GAME 8 SPLENDIDO '!$A$13:$U$58,'[1]ADD STROKES GAME 8 SPLENDIDO '!K$5+2)-N77=3,5,IF(N$10+VLOOKUP($D77,'[1]ADD STROKES GAME 8 SPLENDIDO '!$A$13:$U$58,'[1]ADD STROKES GAME 8 SPLENDIDO '!K$5+2)-N77=4,6,IF(N$10+VLOOKUP($D77,'[1]ADD STROKES GAME 8 SPLENDIDO '!$A$13:$U$58,'[1]ADD STROKES GAME 8 SPLENDIDO '!K$5+2)-N77=5,7,IF(N$10+VLOOKUP($D77,'[1]ADD STROKES GAME 8 SPLENDIDO '!$A$13:$U$58,'[1]ADD STROKES GAME 8 SPLENDIDO '!K$5+2)-N77=-1,1,0)))))))</f>
        <v>6</v>
      </c>
      <c r="O78" s="94">
        <f t="shared" si="3"/>
        <v>54</v>
      </c>
      <c r="P78" s="94">
        <f>IF(P$10+VLOOKUP($D77,'[1]ADD STROKES GAME 8 SPLENDIDO '!$A$13:$U$58,'[1]ADD STROKES GAME 8 SPLENDIDO '!M$5+2)-P77=0,2,IF(P$10+VLOOKUP($D77,'[1]ADD STROKES GAME 8 SPLENDIDO '!$A$13:$U$58,'[1]ADD STROKES GAME 8 SPLENDIDO '!M$5+2)-P77=1,3,IF(P$10+VLOOKUP($D77,'[1]ADD STROKES GAME 8 SPLENDIDO '!$A$13:$U$58,'[1]ADD STROKES GAME 8 SPLENDIDO '!M$5+2)-P77=2,4,IF(P$10+VLOOKUP($D77,'[1]ADD STROKES GAME 8 SPLENDIDO '!$A$13:$U$58,'[1]ADD STROKES GAME 8 SPLENDIDO '!M$5+2)-P77=3,5,IF(P$10+VLOOKUP($D77,'[1]ADD STROKES GAME 8 SPLENDIDO '!$A$13:$U$58,'[1]ADD STROKES GAME 8 SPLENDIDO '!M$5+2)-P77=4,6,IF(P$10+VLOOKUP($D77,'[1]ADD STROKES GAME 8 SPLENDIDO '!$A$13:$U$58,'[1]ADD STROKES GAME 8 SPLENDIDO '!M$5+2)-P77=5,7,IF(P$10+VLOOKUP($D77,'[1]ADD STROKES GAME 8 SPLENDIDO '!$A$13:$U$58,'[1]ADD STROKES GAME 8 SPLENDIDO '!M$5+2)-P77=-1,1,0)))))))</f>
        <v>6</v>
      </c>
      <c r="Q78" s="94">
        <f>IF(Q$10+VLOOKUP($D77,'[1]ADD STROKES GAME 8 SPLENDIDO '!$A$13:$U$58,'[1]ADD STROKES GAME 8 SPLENDIDO '!N$5+2)-Q77=0,2,IF(Q$10+VLOOKUP($D77,'[1]ADD STROKES GAME 8 SPLENDIDO '!$A$13:$U$58,'[1]ADD STROKES GAME 8 SPLENDIDO '!N$5+2)-Q77=1,3,IF(Q$10+VLOOKUP($D77,'[1]ADD STROKES GAME 8 SPLENDIDO '!$A$13:$U$58,'[1]ADD STROKES GAME 8 SPLENDIDO '!N$5+2)-Q77=2,4,IF(Q$10+VLOOKUP($D77,'[1]ADD STROKES GAME 8 SPLENDIDO '!$A$13:$U$58,'[1]ADD STROKES GAME 8 SPLENDIDO '!N$5+2)-Q77=3,5,IF(Q$10+VLOOKUP($D77,'[1]ADD STROKES GAME 8 SPLENDIDO '!$A$13:$U$58,'[1]ADD STROKES GAME 8 SPLENDIDO '!N$5+2)-Q77=4,6,IF(Q$10+VLOOKUP($D77,'[1]ADD STROKES GAME 8 SPLENDIDO '!$A$13:$U$58,'[1]ADD STROKES GAME 8 SPLENDIDO '!N$5+2)-Q77=5,7,IF(Q$10+VLOOKUP($D77,'[1]ADD STROKES GAME 8 SPLENDIDO '!$A$13:$U$58,'[1]ADD STROKES GAME 8 SPLENDIDO '!N$5+2)-Q77=-1,1,0)))))))</f>
        <v>7</v>
      </c>
      <c r="R78" s="94">
        <f>IF(R$10+VLOOKUP($D77,'[1]ADD STROKES GAME 8 SPLENDIDO '!$A$13:$U$58,'[1]ADD STROKES GAME 8 SPLENDIDO '!O$5+2)-R77=0,2,IF(R$10+VLOOKUP($D77,'[1]ADD STROKES GAME 8 SPLENDIDO '!$A$13:$U$58,'[1]ADD STROKES GAME 8 SPLENDIDO '!O$5+2)-R77=1,3,IF(R$10+VLOOKUP($D77,'[1]ADD STROKES GAME 8 SPLENDIDO '!$A$13:$U$58,'[1]ADD STROKES GAME 8 SPLENDIDO '!O$5+2)-R77=2,4,IF(R$10+VLOOKUP($D77,'[1]ADD STROKES GAME 8 SPLENDIDO '!$A$13:$U$58,'[1]ADD STROKES GAME 8 SPLENDIDO '!O$5+2)-R77=3,5,IF(R$10+VLOOKUP($D77,'[1]ADD STROKES GAME 8 SPLENDIDO '!$A$13:$U$58,'[1]ADD STROKES GAME 8 SPLENDIDO '!O$5+2)-R77=4,6,IF(R$10+VLOOKUP($D77,'[1]ADD STROKES GAME 8 SPLENDIDO '!$A$13:$U$58,'[1]ADD STROKES GAME 8 SPLENDIDO '!O$5+2)-R77=5,7,IF(R$10+VLOOKUP($D77,'[1]ADD STROKES GAME 8 SPLENDIDO '!$A$13:$U$58,'[1]ADD STROKES GAME 8 SPLENDIDO '!O$5+2)-R77=-1,1,0)))))))</f>
        <v>6</v>
      </c>
      <c r="S78" s="94">
        <f>IF(S$10+VLOOKUP($D77,'[1]ADD STROKES GAME 8 SPLENDIDO '!$A$13:$U$58,'[1]ADD STROKES GAME 8 SPLENDIDO '!P$5+2)-S77=0,2,IF(S$10+VLOOKUP($D77,'[1]ADD STROKES GAME 8 SPLENDIDO '!$A$13:$U$58,'[1]ADD STROKES GAME 8 SPLENDIDO '!P$5+2)-S77=1,3,IF(S$10+VLOOKUP($D77,'[1]ADD STROKES GAME 8 SPLENDIDO '!$A$13:$U$58,'[1]ADD STROKES GAME 8 SPLENDIDO '!P$5+2)-S77=2,4,IF(S$10+VLOOKUP($D77,'[1]ADD STROKES GAME 8 SPLENDIDO '!$A$13:$U$58,'[1]ADD STROKES GAME 8 SPLENDIDO '!P$5+2)-S77=3,5,IF(S$10+VLOOKUP($D77,'[1]ADD STROKES GAME 8 SPLENDIDO '!$A$13:$U$58,'[1]ADD STROKES GAME 8 SPLENDIDO '!P$5+2)-S77=4,6,IF(S$10+VLOOKUP($D77,'[1]ADD STROKES GAME 8 SPLENDIDO '!$A$13:$U$58,'[1]ADD STROKES GAME 8 SPLENDIDO '!P$5+2)-S77=5,7,IF(S$10+VLOOKUP($D77,'[1]ADD STROKES GAME 8 SPLENDIDO '!$A$13:$U$58,'[1]ADD STROKES GAME 8 SPLENDIDO '!P$5+2)-S77=-1,1,0)))))))</f>
        <v>6</v>
      </c>
      <c r="T78" s="94">
        <f>IF(T$10+VLOOKUP($D77,'[1]ADD STROKES GAME 8 SPLENDIDO '!$A$13:$U$58,'[1]ADD STROKES GAME 8 SPLENDIDO '!Q$5+2)-T77=0,2,IF(T$10+VLOOKUP($D77,'[1]ADD STROKES GAME 8 SPLENDIDO '!$A$13:$U$58,'[1]ADD STROKES GAME 8 SPLENDIDO '!Q$5+2)-T77=1,3,IF(T$10+VLOOKUP($D77,'[1]ADD STROKES GAME 8 SPLENDIDO '!$A$13:$U$58,'[1]ADD STROKES GAME 8 SPLENDIDO '!Q$5+2)-T77=2,4,IF(T$10+VLOOKUP($D77,'[1]ADD STROKES GAME 8 SPLENDIDO '!$A$13:$U$58,'[1]ADD STROKES GAME 8 SPLENDIDO '!Q$5+2)-T77=3,5,IF(T$10+VLOOKUP($D77,'[1]ADD STROKES GAME 8 SPLENDIDO '!$A$13:$U$58,'[1]ADD STROKES GAME 8 SPLENDIDO '!Q$5+2)-T77=4,6,IF(T$10+VLOOKUP($D77,'[1]ADD STROKES GAME 8 SPLENDIDO '!$A$13:$U$58,'[1]ADD STROKES GAME 8 SPLENDIDO '!Q$5+2)-T77=5,7,IF(T$10+VLOOKUP($D77,'[1]ADD STROKES GAME 8 SPLENDIDO '!$A$13:$U$58,'[1]ADD STROKES GAME 8 SPLENDIDO '!Q$5+2)-T77=-1,1,0)))))))</f>
        <v>6</v>
      </c>
      <c r="U78" s="94">
        <f>IF(U$10+VLOOKUP($D77,'[1]ADD STROKES GAME 8 SPLENDIDO '!$A$13:$U$58,'[1]ADD STROKES GAME 8 SPLENDIDO '!R$5+2)-U77=0,2,IF(U$10+VLOOKUP($D77,'[1]ADD STROKES GAME 8 SPLENDIDO '!$A$13:$U$58,'[1]ADD STROKES GAME 8 SPLENDIDO '!R$5+2)-U77=1,3,IF(U$10+VLOOKUP($D77,'[1]ADD STROKES GAME 8 SPLENDIDO '!$A$13:$U$58,'[1]ADD STROKES GAME 8 SPLENDIDO '!R$5+2)-U77=2,4,IF(U$10+VLOOKUP($D77,'[1]ADD STROKES GAME 8 SPLENDIDO '!$A$13:$U$58,'[1]ADD STROKES GAME 8 SPLENDIDO '!R$5+2)-U77=3,5,IF(U$10+VLOOKUP($D77,'[1]ADD STROKES GAME 8 SPLENDIDO '!$A$13:$U$58,'[1]ADD STROKES GAME 8 SPLENDIDO '!R$5+2)-U77=4,6,IF(U$10+VLOOKUP($D77,'[1]ADD STROKES GAME 8 SPLENDIDO '!$A$13:$U$58,'[1]ADD STROKES GAME 8 SPLENDIDO '!R$5+2)-U77=5,7,IF(U$10+VLOOKUP($D77,'[1]ADD STROKES GAME 8 SPLENDIDO '!$A$13:$U$58,'[1]ADD STROKES GAME 8 SPLENDIDO '!R$5+2)-U77=-1,1,0)))))))</f>
        <v>5</v>
      </c>
      <c r="V78" s="94">
        <f>IF(V$10+VLOOKUP($D77,'[1]ADD STROKES GAME 8 SPLENDIDO '!$A$13:$U$58,'[1]ADD STROKES GAME 8 SPLENDIDO '!S$5+2)-V77=0,2,IF(V$10+VLOOKUP($D77,'[1]ADD STROKES GAME 8 SPLENDIDO '!$A$13:$U$58,'[1]ADD STROKES GAME 8 SPLENDIDO '!S$5+2)-V77=1,3,IF(V$10+VLOOKUP($D77,'[1]ADD STROKES GAME 8 SPLENDIDO '!$A$13:$U$58,'[1]ADD STROKES GAME 8 SPLENDIDO '!S$5+2)-V77=2,4,IF(V$10+VLOOKUP($D77,'[1]ADD STROKES GAME 8 SPLENDIDO '!$A$13:$U$58,'[1]ADD STROKES GAME 8 SPLENDIDO '!S$5+2)-V77=3,5,IF(V$10+VLOOKUP($D77,'[1]ADD STROKES GAME 8 SPLENDIDO '!$A$13:$U$58,'[1]ADD STROKES GAME 8 SPLENDIDO '!S$5+2)-V77=4,6,IF(V$10+VLOOKUP($D77,'[1]ADD STROKES GAME 8 SPLENDIDO '!$A$13:$U$58,'[1]ADD STROKES GAME 8 SPLENDIDO '!S$5+2)-V77=5,7,IF(V$10+VLOOKUP($D77,'[1]ADD STROKES GAME 8 SPLENDIDO '!$A$13:$U$58,'[1]ADD STROKES GAME 8 SPLENDIDO '!S$5+2)-V77=-1,1,0)))))))</f>
        <v>6</v>
      </c>
      <c r="W78" s="94">
        <f>IF(W$10+VLOOKUP($D77,'[1]ADD STROKES GAME 8 SPLENDIDO '!$A$13:$U$58,'[1]ADD STROKES GAME 8 SPLENDIDO '!T$5+2)-W77=0,2,IF(W$10+VLOOKUP($D77,'[1]ADD STROKES GAME 8 SPLENDIDO '!$A$13:$U$58,'[1]ADD STROKES GAME 8 SPLENDIDO '!T$5+2)-W77=1,3,IF(W$10+VLOOKUP($D77,'[1]ADD STROKES GAME 8 SPLENDIDO '!$A$13:$U$58,'[1]ADD STROKES GAME 8 SPLENDIDO '!T$5+2)-W77=2,4,IF(W$10+VLOOKUP($D77,'[1]ADD STROKES GAME 8 SPLENDIDO '!$A$13:$U$58,'[1]ADD STROKES GAME 8 SPLENDIDO '!T$5+2)-W77=3,5,IF(W$10+VLOOKUP($D77,'[1]ADD STROKES GAME 8 SPLENDIDO '!$A$13:$U$58,'[1]ADD STROKES GAME 8 SPLENDIDO '!T$5+2)-W77=4,6,IF(W$10+VLOOKUP($D77,'[1]ADD STROKES GAME 8 SPLENDIDO '!$A$13:$U$58,'[1]ADD STROKES GAME 8 SPLENDIDO '!T$5+2)-W77=5,7,IF(W$10+VLOOKUP($D77,'[1]ADD STROKES GAME 8 SPLENDIDO '!$A$13:$U$58,'[1]ADD STROKES GAME 8 SPLENDIDO '!T$5+2)-W77=-1,1,0)))))))</f>
        <v>5</v>
      </c>
      <c r="X78" s="94">
        <f>IF(X$10+VLOOKUP($D77,'[1]ADD STROKES GAME 8 SPLENDIDO '!$A$13:$U$58,'[1]ADD STROKES GAME 8 SPLENDIDO '!U$5+2)-X77=0,2,IF(X$10+VLOOKUP($D77,'[1]ADD STROKES GAME 8 SPLENDIDO '!$A$13:$U$58,'[1]ADD STROKES GAME 8 SPLENDIDO '!U$5+2)-X77=1,3,IF(X$10+VLOOKUP($D77,'[1]ADD STROKES GAME 8 SPLENDIDO '!$A$13:$U$58,'[1]ADD STROKES GAME 8 SPLENDIDO '!U$5+2)-X77=2,4,IF(X$10+VLOOKUP($D77,'[1]ADD STROKES GAME 8 SPLENDIDO '!$A$13:$U$58,'[1]ADD STROKES GAME 8 SPLENDIDO '!U$5+2)-X77=3,5,IF(X$10+VLOOKUP($D77,'[1]ADD STROKES GAME 8 SPLENDIDO '!$A$13:$U$58,'[1]ADD STROKES GAME 8 SPLENDIDO '!U$5+2)-X77=4,6,IF(X$10+VLOOKUP($D77,'[1]ADD STROKES GAME 8 SPLENDIDO '!$A$13:$U$58,'[1]ADD STROKES GAME 8 SPLENDIDO '!U$5+2)-X77=5,7,IF(X$10+VLOOKUP($D77,'[1]ADD STROKES GAME 8 SPLENDIDO '!$A$13:$U$58,'[1]ADD STROKES GAME 8 SPLENDIDO '!U$5+2)-X77=-1,1,0)))))))</f>
        <v>7</v>
      </c>
      <c r="Y78" s="94">
        <f t="shared" si="4"/>
        <v>54</v>
      </c>
      <c r="Z78" s="95">
        <f t="shared" si="5"/>
        <v>108</v>
      </c>
      <c r="AC78" s="91"/>
      <c r="AD78" s="19"/>
      <c r="AE78" s="19"/>
      <c r="AF78" s="19"/>
      <c r="AG78" s="19"/>
      <c r="AH78" s="19"/>
      <c r="AI78" s="19"/>
      <c r="AJ78" s="19"/>
      <c r="AK78" s="19"/>
    </row>
    <row r="79" spans="1:37" ht="15.75" x14ac:dyDescent="0.25">
      <c r="A79" s="2"/>
      <c r="B79" s="1"/>
      <c r="C79" s="1"/>
      <c r="D79" s="27"/>
      <c r="E79" s="89" t="s">
        <v>163</v>
      </c>
      <c r="F79" s="90"/>
      <c r="G79" s="90"/>
      <c r="H79" s="90"/>
      <c r="I79" s="90"/>
      <c r="J79" s="90"/>
      <c r="K79" s="90"/>
      <c r="L79" s="90"/>
      <c r="M79" s="90"/>
      <c r="N79" s="90"/>
      <c r="O79" s="58">
        <f t="shared" si="3"/>
        <v>0</v>
      </c>
      <c r="P79" s="90"/>
      <c r="Q79" s="90"/>
      <c r="R79" s="90"/>
      <c r="S79" s="90"/>
      <c r="T79" s="90"/>
      <c r="U79" s="90"/>
      <c r="V79" s="90"/>
      <c r="W79" s="90"/>
      <c r="X79" s="90"/>
      <c r="Y79" s="58">
        <f t="shared" si="4"/>
        <v>0</v>
      </c>
      <c r="Z79" s="59">
        <f t="shared" si="5"/>
        <v>0</v>
      </c>
      <c r="AC79" s="91"/>
      <c r="AD79" s="19"/>
      <c r="AE79" s="19"/>
      <c r="AF79" s="19"/>
      <c r="AG79" s="19"/>
      <c r="AH79" s="19"/>
      <c r="AI79" s="19"/>
      <c r="AJ79" s="19"/>
      <c r="AK79" s="19"/>
    </row>
    <row r="80" spans="1:37" ht="15.75" x14ac:dyDescent="0.25">
      <c r="A80" s="92"/>
      <c r="B80" s="28"/>
      <c r="C80" s="28"/>
      <c r="D80" s="28"/>
      <c r="E80" s="94" t="s">
        <v>164</v>
      </c>
      <c r="F80" s="94">
        <f>IF(F$10+VLOOKUP($D79,'[1]ADD STROKES GAME 8 SPLENDIDO '!$A$13:$U$58,'[1]ADD STROKES GAME 8 SPLENDIDO '!C$5+2)-F79=0,2,IF(F$10+VLOOKUP($D79,'[1]ADD STROKES GAME 8 SPLENDIDO '!$A$13:$U$58,'[1]ADD STROKES GAME 8 SPLENDIDO '!C$5+2)-F79=1,3,IF(F$10+VLOOKUP($D79,'[1]ADD STROKES GAME 8 SPLENDIDO '!$A$13:$U$58,'[1]ADD STROKES GAME 8 SPLENDIDO '!C$5+2)-F79=2,4,IF(F$10+VLOOKUP($D79,'[1]ADD STROKES GAME 8 SPLENDIDO '!$A$13:$U$58,'[1]ADD STROKES GAME 8 SPLENDIDO '!C$5+2)-F79=3,5,IF(F$10+VLOOKUP($D79,'[1]ADD STROKES GAME 8 SPLENDIDO '!$A$13:$U$58,'[1]ADD STROKES GAME 8 SPLENDIDO '!C$5+2)-F79=4,6,IF(F$10+VLOOKUP($D79,'[1]ADD STROKES GAME 8 SPLENDIDO '!$A$13:$U$58,'[1]ADD STROKES GAME 8 SPLENDIDO '!C$5+2)-F79=5,7,IF(F$10+VLOOKUP($D79,'[1]ADD STROKES GAME 8 SPLENDIDO '!$A$13:$U$58,'[1]ADD STROKES GAME 8 SPLENDIDO '!C$5+2)-F79=-1,1,0)))))))</f>
        <v>7</v>
      </c>
      <c r="G80" s="94">
        <f>IF(G$10+VLOOKUP($D79,'[1]ADD STROKES GAME 8 SPLENDIDO '!$A$13:$U$58,'[1]ADD STROKES GAME 8 SPLENDIDO '!D$5+2)-G79=0,2,IF(G$10+VLOOKUP($D79,'[1]ADD STROKES GAME 8 SPLENDIDO '!$A$13:$U$58,'[1]ADD STROKES GAME 8 SPLENDIDO '!D$5+2)-G79=1,3,IF(G$10+VLOOKUP($D79,'[1]ADD STROKES GAME 8 SPLENDIDO '!$A$13:$U$58,'[1]ADD STROKES GAME 8 SPLENDIDO '!D$5+2)-G79=2,4,IF(G$10+VLOOKUP($D79,'[1]ADD STROKES GAME 8 SPLENDIDO '!$A$13:$U$58,'[1]ADD STROKES GAME 8 SPLENDIDO '!D$5+2)-G79=3,5,IF(G$10+VLOOKUP($D79,'[1]ADD STROKES GAME 8 SPLENDIDO '!$A$13:$U$58,'[1]ADD STROKES GAME 8 SPLENDIDO '!D$5+2)-G79=4,6,IF(G$10+VLOOKUP($D79,'[1]ADD STROKES GAME 8 SPLENDIDO '!$A$13:$U$58,'[1]ADD STROKES GAME 8 SPLENDIDO '!D$5+2)-G79=5,7,IF(G$10+VLOOKUP($D79,'[1]ADD STROKES GAME 8 SPLENDIDO '!$A$13:$U$58,'[1]ADD STROKES GAME 8 SPLENDIDO '!D$5+2)-G79=-1,1,0)))))))</f>
        <v>7</v>
      </c>
      <c r="H80" s="94">
        <f>IF(H$10+VLOOKUP($D79,'[1]ADD STROKES GAME 8 SPLENDIDO '!$A$13:$U$58,'[1]ADD STROKES GAME 8 SPLENDIDO '!E$5+2)-H79=0,2,IF(H$10+VLOOKUP($D79,'[1]ADD STROKES GAME 8 SPLENDIDO '!$A$13:$U$58,'[1]ADD STROKES GAME 8 SPLENDIDO '!E$5+2)-H79=1,3,IF(H$10+VLOOKUP($D79,'[1]ADD STROKES GAME 8 SPLENDIDO '!$A$13:$U$58,'[1]ADD STROKES GAME 8 SPLENDIDO '!E$5+2)-H79=2,4,IF(H$10+VLOOKUP($D79,'[1]ADD STROKES GAME 8 SPLENDIDO '!$A$13:$U$58,'[1]ADD STROKES GAME 8 SPLENDIDO '!E$5+2)-H79=3,5,IF(H$10+VLOOKUP($D79,'[1]ADD STROKES GAME 8 SPLENDIDO '!$A$13:$U$58,'[1]ADD STROKES GAME 8 SPLENDIDO '!E$5+2)-H79=4,6,IF(H$10+VLOOKUP($D79,'[1]ADD STROKES GAME 8 SPLENDIDO '!$A$13:$U$58,'[1]ADD STROKES GAME 8 SPLENDIDO '!E$5+2)-H79=5,7,IF(H$10+VLOOKUP($D79,'[1]ADD STROKES GAME 8 SPLENDIDO '!$A$13:$U$58,'[1]ADD STROKES GAME 8 SPLENDIDO '!E$5+2)-H79=-1,1,0)))))))</f>
        <v>5</v>
      </c>
      <c r="I80" s="94">
        <f>IF(I$10+VLOOKUP($D79,'[1]ADD STROKES GAME 8 SPLENDIDO '!$A$13:$U$58,'[1]ADD STROKES GAME 8 SPLENDIDO '!F$5+2)-I79=0,2,IF(I$10+VLOOKUP($D79,'[1]ADD STROKES GAME 8 SPLENDIDO '!$A$13:$U$58,'[1]ADD STROKES GAME 8 SPLENDIDO '!F$5+2)-I79=1,3,IF(I$10+VLOOKUP($D79,'[1]ADD STROKES GAME 8 SPLENDIDO '!$A$13:$U$58,'[1]ADD STROKES GAME 8 SPLENDIDO '!F$5+2)-I79=2,4,IF(I$10+VLOOKUP($D79,'[1]ADD STROKES GAME 8 SPLENDIDO '!$A$13:$U$58,'[1]ADD STROKES GAME 8 SPLENDIDO '!F$5+2)-I79=3,5,IF(I$10+VLOOKUP($D79,'[1]ADD STROKES GAME 8 SPLENDIDO '!$A$13:$U$58,'[1]ADD STROKES GAME 8 SPLENDIDO '!F$5+2)-I79=4,6,IF(I$10+VLOOKUP($D79,'[1]ADD STROKES GAME 8 SPLENDIDO '!$A$13:$U$58,'[1]ADD STROKES GAME 8 SPLENDIDO '!F$5+2)-I79=5,7,IF(I$10+VLOOKUP($D79,'[1]ADD STROKES GAME 8 SPLENDIDO '!$A$13:$U$58,'[1]ADD STROKES GAME 8 SPLENDIDO '!F$5+2)-I79=-1,1,0)))))))</f>
        <v>6</v>
      </c>
      <c r="J80" s="94">
        <f>IF(J$10+VLOOKUP($D79,'[1]ADD STROKES GAME 8 SPLENDIDO '!$A$13:$U$58,'[1]ADD STROKES GAME 8 SPLENDIDO '!G$5+2)-J79=0,2,IF(J$10+VLOOKUP($D79,'[1]ADD STROKES GAME 8 SPLENDIDO '!$A$13:$U$58,'[1]ADD STROKES GAME 8 SPLENDIDO '!G$5+2)-J79=1,3,IF(J$10+VLOOKUP($D79,'[1]ADD STROKES GAME 8 SPLENDIDO '!$A$13:$U$58,'[1]ADD STROKES GAME 8 SPLENDIDO '!G$5+2)-J79=2,4,IF(J$10+VLOOKUP($D79,'[1]ADD STROKES GAME 8 SPLENDIDO '!$A$13:$U$58,'[1]ADD STROKES GAME 8 SPLENDIDO '!G$5+2)-J79=3,5,IF(J$10+VLOOKUP($D79,'[1]ADD STROKES GAME 8 SPLENDIDO '!$A$13:$U$58,'[1]ADD STROKES GAME 8 SPLENDIDO '!G$5+2)-J79=4,6,IF(J$10+VLOOKUP($D79,'[1]ADD STROKES GAME 8 SPLENDIDO '!$A$13:$U$58,'[1]ADD STROKES GAME 8 SPLENDIDO '!G$5+2)-J79=5,7,IF(J$10+VLOOKUP($D79,'[1]ADD STROKES GAME 8 SPLENDIDO '!$A$13:$U$58,'[1]ADD STROKES GAME 8 SPLENDIDO '!G$5+2)-J79=-1,1,0)))))))</f>
        <v>6</v>
      </c>
      <c r="K80" s="94">
        <f>IF(K$10+VLOOKUP($D79,'[1]ADD STROKES GAME 8 SPLENDIDO '!$A$13:$U$58,'[1]ADD STROKES GAME 8 SPLENDIDO '!H$5+2)-K79=0,2,IF(K$10+VLOOKUP($D79,'[1]ADD STROKES GAME 8 SPLENDIDO '!$A$13:$U$58,'[1]ADD STROKES GAME 8 SPLENDIDO '!H$5+2)-K79=1,3,IF(K$10+VLOOKUP($D79,'[1]ADD STROKES GAME 8 SPLENDIDO '!$A$13:$U$58,'[1]ADD STROKES GAME 8 SPLENDIDO '!H$5+2)-K79=2,4,IF(K$10+VLOOKUP($D79,'[1]ADD STROKES GAME 8 SPLENDIDO '!$A$13:$U$58,'[1]ADD STROKES GAME 8 SPLENDIDO '!H$5+2)-K79=3,5,IF(K$10+VLOOKUP($D79,'[1]ADD STROKES GAME 8 SPLENDIDO '!$A$13:$U$58,'[1]ADD STROKES GAME 8 SPLENDIDO '!H$5+2)-K79=4,6,IF(K$10+VLOOKUP($D79,'[1]ADD STROKES GAME 8 SPLENDIDO '!$A$13:$U$58,'[1]ADD STROKES GAME 8 SPLENDIDO '!H$5+2)-K79=5,7,IF(K$10+VLOOKUP($D79,'[1]ADD STROKES GAME 8 SPLENDIDO '!$A$13:$U$58,'[1]ADD STROKES GAME 8 SPLENDIDO '!H$5+2)-K79=-1,1,0)))))))</f>
        <v>6</v>
      </c>
      <c r="L80" s="94">
        <f>IF(L$10+VLOOKUP($D79,'[1]ADD STROKES GAME 8 SPLENDIDO '!$A$13:$U$58,'[1]ADD STROKES GAME 8 SPLENDIDO '!I$5+2)-L79=0,2,IF(L$10+VLOOKUP($D79,'[1]ADD STROKES GAME 8 SPLENDIDO '!$A$13:$U$58,'[1]ADD STROKES GAME 8 SPLENDIDO '!I$5+2)-L79=1,3,IF(L$10+VLOOKUP($D79,'[1]ADD STROKES GAME 8 SPLENDIDO '!$A$13:$U$58,'[1]ADD STROKES GAME 8 SPLENDIDO '!I$5+2)-L79=2,4,IF(L$10+VLOOKUP($D79,'[1]ADD STROKES GAME 8 SPLENDIDO '!$A$13:$U$58,'[1]ADD STROKES GAME 8 SPLENDIDO '!I$5+2)-L79=3,5,IF(L$10+VLOOKUP($D79,'[1]ADD STROKES GAME 8 SPLENDIDO '!$A$13:$U$58,'[1]ADD STROKES GAME 8 SPLENDIDO '!I$5+2)-L79=4,6,IF(L$10+VLOOKUP($D79,'[1]ADD STROKES GAME 8 SPLENDIDO '!$A$13:$U$58,'[1]ADD STROKES GAME 8 SPLENDIDO '!I$5+2)-L79=5,7,IF(L$10+VLOOKUP($D79,'[1]ADD STROKES GAME 8 SPLENDIDO '!$A$13:$U$58,'[1]ADD STROKES GAME 8 SPLENDIDO '!I$5+2)-L79=-1,1,0)))))))</f>
        <v>6</v>
      </c>
      <c r="M80" s="94">
        <f>IF(M$10+VLOOKUP($D79,'[1]ADD STROKES GAME 8 SPLENDIDO '!$A$13:$U$58,'[1]ADD STROKES GAME 8 SPLENDIDO '!J$5+2)-M79=0,2,IF(M$10+VLOOKUP($D79,'[1]ADD STROKES GAME 8 SPLENDIDO '!$A$13:$U$58,'[1]ADD STROKES GAME 8 SPLENDIDO '!J$5+2)-M79=1,3,IF(M$10+VLOOKUP($D79,'[1]ADD STROKES GAME 8 SPLENDIDO '!$A$13:$U$58,'[1]ADD STROKES GAME 8 SPLENDIDO '!J$5+2)-M79=2,4,IF(M$10+VLOOKUP($D79,'[1]ADD STROKES GAME 8 SPLENDIDO '!$A$13:$U$58,'[1]ADD STROKES GAME 8 SPLENDIDO '!J$5+2)-M79=3,5,IF(M$10+VLOOKUP($D79,'[1]ADD STROKES GAME 8 SPLENDIDO '!$A$13:$U$58,'[1]ADD STROKES GAME 8 SPLENDIDO '!J$5+2)-M79=4,6,IF(M$10+VLOOKUP($D79,'[1]ADD STROKES GAME 8 SPLENDIDO '!$A$13:$U$58,'[1]ADD STROKES GAME 8 SPLENDIDO '!J$5+2)-M79=5,7,IF(M$10+VLOOKUP($D79,'[1]ADD STROKES GAME 8 SPLENDIDO '!$A$13:$U$58,'[1]ADD STROKES GAME 8 SPLENDIDO '!J$5+2)-M79=-1,1,0)))))))</f>
        <v>5</v>
      </c>
      <c r="N80" s="94">
        <f>IF(N$10+VLOOKUP($D79,'[1]ADD STROKES GAME 8 SPLENDIDO '!$A$13:$U$58,'[1]ADD STROKES GAME 8 SPLENDIDO '!K$5+2)-N79=0,2,IF(N$10+VLOOKUP($D79,'[1]ADD STROKES GAME 8 SPLENDIDO '!$A$13:$U$58,'[1]ADD STROKES GAME 8 SPLENDIDO '!K$5+2)-N79=1,3,IF(N$10+VLOOKUP($D79,'[1]ADD STROKES GAME 8 SPLENDIDO '!$A$13:$U$58,'[1]ADD STROKES GAME 8 SPLENDIDO '!K$5+2)-N79=2,4,IF(N$10+VLOOKUP($D79,'[1]ADD STROKES GAME 8 SPLENDIDO '!$A$13:$U$58,'[1]ADD STROKES GAME 8 SPLENDIDO '!K$5+2)-N79=3,5,IF(N$10+VLOOKUP($D79,'[1]ADD STROKES GAME 8 SPLENDIDO '!$A$13:$U$58,'[1]ADD STROKES GAME 8 SPLENDIDO '!K$5+2)-N79=4,6,IF(N$10+VLOOKUP($D79,'[1]ADD STROKES GAME 8 SPLENDIDO '!$A$13:$U$58,'[1]ADD STROKES GAME 8 SPLENDIDO '!K$5+2)-N79=5,7,IF(N$10+VLOOKUP($D79,'[1]ADD STROKES GAME 8 SPLENDIDO '!$A$13:$U$58,'[1]ADD STROKES GAME 8 SPLENDIDO '!K$5+2)-N79=-1,1,0)))))))</f>
        <v>6</v>
      </c>
      <c r="O80" s="94">
        <f t="shared" si="3"/>
        <v>54</v>
      </c>
      <c r="P80" s="94">
        <f>IF(P$10+VLOOKUP($D79,'[1]ADD STROKES GAME 8 SPLENDIDO '!$A$13:$U$58,'[1]ADD STROKES GAME 8 SPLENDIDO '!M$5+2)-P79=0,2,IF(P$10+VLOOKUP($D79,'[1]ADD STROKES GAME 8 SPLENDIDO '!$A$13:$U$58,'[1]ADD STROKES GAME 8 SPLENDIDO '!M$5+2)-P79=1,3,IF(P$10+VLOOKUP($D79,'[1]ADD STROKES GAME 8 SPLENDIDO '!$A$13:$U$58,'[1]ADD STROKES GAME 8 SPLENDIDO '!M$5+2)-P79=2,4,IF(P$10+VLOOKUP($D79,'[1]ADD STROKES GAME 8 SPLENDIDO '!$A$13:$U$58,'[1]ADD STROKES GAME 8 SPLENDIDO '!M$5+2)-P79=3,5,IF(P$10+VLOOKUP($D79,'[1]ADD STROKES GAME 8 SPLENDIDO '!$A$13:$U$58,'[1]ADD STROKES GAME 8 SPLENDIDO '!M$5+2)-P79=4,6,IF(P$10+VLOOKUP($D79,'[1]ADD STROKES GAME 8 SPLENDIDO '!$A$13:$U$58,'[1]ADD STROKES GAME 8 SPLENDIDO '!M$5+2)-P79=5,7,IF(P$10+VLOOKUP($D79,'[1]ADD STROKES GAME 8 SPLENDIDO '!$A$13:$U$58,'[1]ADD STROKES GAME 8 SPLENDIDO '!M$5+2)-P79=-1,1,0)))))))</f>
        <v>6</v>
      </c>
      <c r="Q80" s="94">
        <f>IF(Q$10+VLOOKUP($D79,'[1]ADD STROKES GAME 8 SPLENDIDO '!$A$13:$U$58,'[1]ADD STROKES GAME 8 SPLENDIDO '!N$5+2)-Q79=0,2,IF(Q$10+VLOOKUP($D79,'[1]ADD STROKES GAME 8 SPLENDIDO '!$A$13:$U$58,'[1]ADD STROKES GAME 8 SPLENDIDO '!N$5+2)-Q79=1,3,IF(Q$10+VLOOKUP($D79,'[1]ADD STROKES GAME 8 SPLENDIDO '!$A$13:$U$58,'[1]ADD STROKES GAME 8 SPLENDIDO '!N$5+2)-Q79=2,4,IF(Q$10+VLOOKUP($D79,'[1]ADD STROKES GAME 8 SPLENDIDO '!$A$13:$U$58,'[1]ADD STROKES GAME 8 SPLENDIDO '!N$5+2)-Q79=3,5,IF(Q$10+VLOOKUP($D79,'[1]ADD STROKES GAME 8 SPLENDIDO '!$A$13:$U$58,'[1]ADD STROKES GAME 8 SPLENDIDO '!N$5+2)-Q79=4,6,IF(Q$10+VLOOKUP($D79,'[1]ADD STROKES GAME 8 SPLENDIDO '!$A$13:$U$58,'[1]ADD STROKES GAME 8 SPLENDIDO '!N$5+2)-Q79=5,7,IF(Q$10+VLOOKUP($D79,'[1]ADD STROKES GAME 8 SPLENDIDO '!$A$13:$U$58,'[1]ADD STROKES GAME 8 SPLENDIDO '!N$5+2)-Q79=-1,1,0)))))))</f>
        <v>7</v>
      </c>
      <c r="R80" s="94">
        <f>IF(R$10+VLOOKUP($D79,'[1]ADD STROKES GAME 8 SPLENDIDO '!$A$13:$U$58,'[1]ADD STROKES GAME 8 SPLENDIDO '!O$5+2)-R79=0,2,IF(R$10+VLOOKUP($D79,'[1]ADD STROKES GAME 8 SPLENDIDO '!$A$13:$U$58,'[1]ADD STROKES GAME 8 SPLENDIDO '!O$5+2)-R79=1,3,IF(R$10+VLOOKUP($D79,'[1]ADD STROKES GAME 8 SPLENDIDO '!$A$13:$U$58,'[1]ADD STROKES GAME 8 SPLENDIDO '!O$5+2)-R79=2,4,IF(R$10+VLOOKUP($D79,'[1]ADD STROKES GAME 8 SPLENDIDO '!$A$13:$U$58,'[1]ADD STROKES GAME 8 SPLENDIDO '!O$5+2)-R79=3,5,IF(R$10+VLOOKUP($D79,'[1]ADD STROKES GAME 8 SPLENDIDO '!$A$13:$U$58,'[1]ADD STROKES GAME 8 SPLENDIDO '!O$5+2)-R79=4,6,IF(R$10+VLOOKUP($D79,'[1]ADD STROKES GAME 8 SPLENDIDO '!$A$13:$U$58,'[1]ADD STROKES GAME 8 SPLENDIDO '!O$5+2)-R79=5,7,IF(R$10+VLOOKUP($D79,'[1]ADD STROKES GAME 8 SPLENDIDO '!$A$13:$U$58,'[1]ADD STROKES GAME 8 SPLENDIDO '!O$5+2)-R79=-1,1,0)))))))</f>
        <v>6</v>
      </c>
      <c r="S80" s="94">
        <f>IF(S$10+VLOOKUP($D79,'[1]ADD STROKES GAME 8 SPLENDIDO '!$A$13:$U$58,'[1]ADD STROKES GAME 8 SPLENDIDO '!P$5+2)-S79=0,2,IF(S$10+VLOOKUP($D79,'[1]ADD STROKES GAME 8 SPLENDIDO '!$A$13:$U$58,'[1]ADD STROKES GAME 8 SPLENDIDO '!P$5+2)-S79=1,3,IF(S$10+VLOOKUP($D79,'[1]ADD STROKES GAME 8 SPLENDIDO '!$A$13:$U$58,'[1]ADD STROKES GAME 8 SPLENDIDO '!P$5+2)-S79=2,4,IF(S$10+VLOOKUP($D79,'[1]ADD STROKES GAME 8 SPLENDIDO '!$A$13:$U$58,'[1]ADD STROKES GAME 8 SPLENDIDO '!P$5+2)-S79=3,5,IF(S$10+VLOOKUP($D79,'[1]ADD STROKES GAME 8 SPLENDIDO '!$A$13:$U$58,'[1]ADD STROKES GAME 8 SPLENDIDO '!P$5+2)-S79=4,6,IF(S$10+VLOOKUP($D79,'[1]ADD STROKES GAME 8 SPLENDIDO '!$A$13:$U$58,'[1]ADD STROKES GAME 8 SPLENDIDO '!P$5+2)-S79=5,7,IF(S$10+VLOOKUP($D79,'[1]ADD STROKES GAME 8 SPLENDIDO '!$A$13:$U$58,'[1]ADD STROKES GAME 8 SPLENDIDO '!P$5+2)-S79=-1,1,0)))))))</f>
        <v>6</v>
      </c>
      <c r="T80" s="94">
        <f>IF(T$10+VLOOKUP($D79,'[1]ADD STROKES GAME 8 SPLENDIDO '!$A$13:$U$58,'[1]ADD STROKES GAME 8 SPLENDIDO '!Q$5+2)-T79=0,2,IF(T$10+VLOOKUP($D79,'[1]ADD STROKES GAME 8 SPLENDIDO '!$A$13:$U$58,'[1]ADD STROKES GAME 8 SPLENDIDO '!Q$5+2)-T79=1,3,IF(T$10+VLOOKUP($D79,'[1]ADD STROKES GAME 8 SPLENDIDO '!$A$13:$U$58,'[1]ADD STROKES GAME 8 SPLENDIDO '!Q$5+2)-T79=2,4,IF(T$10+VLOOKUP($D79,'[1]ADD STROKES GAME 8 SPLENDIDO '!$A$13:$U$58,'[1]ADD STROKES GAME 8 SPLENDIDO '!Q$5+2)-T79=3,5,IF(T$10+VLOOKUP($D79,'[1]ADD STROKES GAME 8 SPLENDIDO '!$A$13:$U$58,'[1]ADD STROKES GAME 8 SPLENDIDO '!Q$5+2)-T79=4,6,IF(T$10+VLOOKUP($D79,'[1]ADD STROKES GAME 8 SPLENDIDO '!$A$13:$U$58,'[1]ADD STROKES GAME 8 SPLENDIDO '!Q$5+2)-T79=5,7,IF(T$10+VLOOKUP($D79,'[1]ADD STROKES GAME 8 SPLENDIDO '!$A$13:$U$58,'[1]ADD STROKES GAME 8 SPLENDIDO '!Q$5+2)-T79=-1,1,0)))))))</f>
        <v>6</v>
      </c>
      <c r="U80" s="94">
        <f>IF(U$10+VLOOKUP($D79,'[1]ADD STROKES GAME 8 SPLENDIDO '!$A$13:$U$58,'[1]ADD STROKES GAME 8 SPLENDIDO '!R$5+2)-U79=0,2,IF(U$10+VLOOKUP($D79,'[1]ADD STROKES GAME 8 SPLENDIDO '!$A$13:$U$58,'[1]ADD STROKES GAME 8 SPLENDIDO '!R$5+2)-U79=1,3,IF(U$10+VLOOKUP($D79,'[1]ADD STROKES GAME 8 SPLENDIDO '!$A$13:$U$58,'[1]ADD STROKES GAME 8 SPLENDIDO '!R$5+2)-U79=2,4,IF(U$10+VLOOKUP($D79,'[1]ADD STROKES GAME 8 SPLENDIDO '!$A$13:$U$58,'[1]ADD STROKES GAME 8 SPLENDIDO '!R$5+2)-U79=3,5,IF(U$10+VLOOKUP($D79,'[1]ADD STROKES GAME 8 SPLENDIDO '!$A$13:$U$58,'[1]ADD STROKES GAME 8 SPLENDIDO '!R$5+2)-U79=4,6,IF(U$10+VLOOKUP($D79,'[1]ADD STROKES GAME 8 SPLENDIDO '!$A$13:$U$58,'[1]ADD STROKES GAME 8 SPLENDIDO '!R$5+2)-U79=5,7,IF(U$10+VLOOKUP($D79,'[1]ADD STROKES GAME 8 SPLENDIDO '!$A$13:$U$58,'[1]ADD STROKES GAME 8 SPLENDIDO '!R$5+2)-U79=-1,1,0)))))))</f>
        <v>5</v>
      </c>
      <c r="V80" s="94">
        <f>IF(V$10+VLOOKUP($D79,'[1]ADD STROKES GAME 8 SPLENDIDO '!$A$13:$U$58,'[1]ADD STROKES GAME 8 SPLENDIDO '!S$5+2)-V79=0,2,IF(V$10+VLOOKUP($D79,'[1]ADD STROKES GAME 8 SPLENDIDO '!$A$13:$U$58,'[1]ADD STROKES GAME 8 SPLENDIDO '!S$5+2)-V79=1,3,IF(V$10+VLOOKUP($D79,'[1]ADD STROKES GAME 8 SPLENDIDO '!$A$13:$U$58,'[1]ADD STROKES GAME 8 SPLENDIDO '!S$5+2)-V79=2,4,IF(V$10+VLOOKUP($D79,'[1]ADD STROKES GAME 8 SPLENDIDO '!$A$13:$U$58,'[1]ADD STROKES GAME 8 SPLENDIDO '!S$5+2)-V79=3,5,IF(V$10+VLOOKUP($D79,'[1]ADD STROKES GAME 8 SPLENDIDO '!$A$13:$U$58,'[1]ADD STROKES GAME 8 SPLENDIDO '!S$5+2)-V79=4,6,IF(V$10+VLOOKUP($D79,'[1]ADD STROKES GAME 8 SPLENDIDO '!$A$13:$U$58,'[1]ADD STROKES GAME 8 SPLENDIDO '!S$5+2)-V79=5,7,IF(V$10+VLOOKUP($D79,'[1]ADD STROKES GAME 8 SPLENDIDO '!$A$13:$U$58,'[1]ADD STROKES GAME 8 SPLENDIDO '!S$5+2)-V79=-1,1,0)))))))</f>
        <v>6</v>
      </c>
      <c r="W80" s="94">
        <f>IF(W$10+VLOOKUP($D79,'[1]ADD STROKES GAME 8 SPLENDIDO '!$A$13:$U$58,'[1]ADD STROKES GAME 8 SPLENDIDO '!T$5+2)-W79=0,2,IF(W$10+VLOOKUP($D79,'[1]ADD STROKES GAME 8 SPLENDIDO '!$A$13:$U$58,'[1]ADD STROKES GAME 8 SPLENDIDO '!T$5+2)-W79=1,3,IF(W$10+VLOOKUP($D79,'[1]ADD STROKES GAME 8 SPLENDIDO '!$A$13:$U$58,'[1]ADD STROKES GAME 8 SPLENDIDO '!T$5+2)-W79=2,4,IF(W$10+VLOOKUP($D79,'[1]ADD STROKES GAME 8 SPLENDIDO '!$A$13:$U$58,'[1]ADD STROKES GAME 8 SPLENDIDO '!T$5+2)-W79=3,5,IF(W$10+VLOOKUP($D79,'[1]ADD STROKES GAME 8 SPLENDIDO '!$A$13:$U$58,'[1]ADD STROKES GAME 8 SPLENDIDO '!T$5+2)-W79=4,6,IF(W$10+VLOOKUP($D79,'[1]ADD STROKES GAME 8 SPLENDIDO '!$A$13:$U$58,'[1]ADD STROKES GAME 8 SPLENDIDO '!T$5+2)-W79=5,7,IF(W$10+VLOOKUP($D79,'[1]ADD STROKES GAME 8 SPLENDIDO '!$A$13:$U$58,'[1]ADD STROKES GAME 8 SPLENDIDO '!T$5+2)-W79=-1,1,0)))))))</f>
        <v>5</v>
      </c>
      <c r="X80" s="94">
        <f>IF(X$10+VLOOKUP($D79,'[1]ADD STROKES GAME 8 SPLENDIDO '!$A$13:$U$58,'[1]ADD STROKES GAME 8 SPLENDIDO '!U$5+2)-X79=0,2,IF(X$10+VLOOKUP($D79,'[1]ADD STROKES GAME 8 SPLENDIDO '!$A$13:$U$58,'[1]ADD STROKES GAME 8 SPLENDIDO '!U$5+2)-X79=1,3,IF(X$10+VLOOKUP($D79,'[1]ADD STROKES GAME 8 SPLENDIDO '!$A$13:$U$58,'[1]ADD STROKES GAME 8 SPLENDIDO '!U$5+2)-X79=2,4,IF(X$10+VLOOKUP($D79,'[1]ADD STROKES GAME 8 SPLENDIDO '!$A$13:$U$58,'[1]ADD STROKES GAME 8 SPLENDIDO '!U$5+2)-X79=3,5,IF(X$10+VLOOKUP($D79,'[1]ADD STROKES GAME 8 SPLENDIDO '!$A$13:$U$58,'[1]ADD STROKES GAME 8 SPLENDIDO '!U$5+2)-X79=4,6,IF(X$10+VLOOKUP($D79,'[1]ADD STROKES GAME 8 SPLENDIDO '!$A$13:$U$58,'[1]ADD STROKES GAME 8 SPLENDIDO '!U$5+2)-X79=5,7,IF(X$10+VLOOKUP($D79,'[1]ADD STROKES GAME 8 SPLENDIDO '!$A$13:$U$58,'[1]ADD STROKES GAME 8 SPLENDIDO '!U$5+2)-X79=-1,1,0)))))))</f>
        <v>7</v>
      </c>
      <c r="Y80" s="94">
        <f t="shared" si="4"/>
        <v>54</v>
      </c>
      <c r="Z80" s="95">
        <f t="shared" si="5"/>
        <v>108</v>
      </c>
      <c r="AC80" s="91"/>
      <c r="AD80" s="19"/>
      <c r="AE80" s="19"/>
      <c r="AF80" s="19"/>
      <c r="AG80" s="19"/>
      <c r="AH80" s="19"/>
      <c r="AI80" s="19"/>
      <c r="AJ80" s="19"/>
      <c r="AK80" s="19"/>
    </row>
    <row r="81" spans="1:37" ht="15.75" x14ac:dyDescent="0.25">
      <c r="A81" s="2"/>
      <c r="B81" s="1"/>
      <c r="C81" s="1"/>
      <c r="D81" s="27"/>
      <c r="E81" s="89" t="s">
        <v>163</v>
      </c>
      <c r="F81" s="90">
        <v>6</v>
      </c>
      <c r="G81" s="90">
        <v>4</v>
      </c>
      <c r="H81" s="90">
        <v>7</v>
      </c>
      <c r="I81" s="90">
        <v>6</v>
      </c>
      <c r="J81" s="90">
        <v>8</v>
      </c>
      <c r="K81" s="90">
        <v>6</v>
      </c>
      <c r="L81" s="90">
        <v>6</v>
      </c>
      <c r="M81" s="90">
        <v>3</v>
      </c>
      <c r="N81" s="90">
        <v>8</v>
      </c>
      <c r="O81" s="58">
        <f t="shared" si="3"/>
        <v>54</v>
      </c>
      <c r="P81" s="90">
        <v>6</v>
      </c>
      <c r="Q81" s="90">
        <v>6</v>
      </c>
      <c r="R81" s="90">
        <v>5</v>
      </c>
      <c r="S81" s="90">
        <v>3</v>
      </c>
      <c r="T81" s="90">
        <v>7</v>
      </c>
      <c r="U81" s="90">
        <v>6</v>
      </c>
      <c r="V81" s="90">
        <v>8</v>
      </c>
      <c r="W81" s="90">
        <v>3</v>
      </c>
      <c r="X81" s="90">
        <v>8</v>
      </c>
      <c r="Y81" s="58">
        <f t="shared" si="4"/>
        <v>52</v>
      </c>
      <c r="Z81" s="59">
        <f t="shared" si="5"/>
        <v>106</v>
      </c>
      <c r="AC81" s="91"/>
      <c r="AD81" s="19"/>
      <c r="AE81" s="19"/>
      <c r="AF81" s="19"/>
      <c r="AG81" s="19"/>
      <c r="AH81" s="19"/>
      <c r="AI81" s="19"/>
      <c r="AJ81" s="19"/>
      <c r="AK81" s="19"/>
    </row>
    <row r="82" spans="1:37" ht="15.75" x14ac:dyDescent="0.25">
      <c r="A82" s="92"/>
      <c r="B82" s="28"/>
      <c r="C82" s="28"/>
      <c r="D82" s="28"/>
      <c r="E82" s="94" t="s">
        <v>164</v>
      </c>
      <c r="F82" s="94">
        <f>IF(F$10+VLOOKUP($D81,'[1]ADD STROKES GAME 8 SPLENDIDO '!$A$13:$U$58,'[1]ADD STROKES GAME 8 SPLENDIDO '!C$5+2)-F81=0,2,IF(F$10+VLOOKUP($D81,'[1]ADD STROKES GAME 8 SPLENDIDO '!$A$13:$U$58,'[1]ADD STROKES GAME 8 SPLENDIDO '!C$5+2)-F81=1,3,IF(F$10+VLOOKUP($D81,'[1]ADD STROKES GAME 8 SPLENDIDO '!$A$13:$U$58,'[1]ADD STROKES GAME 8 SPLENDIDO '!C$5+2)-F81=2,4,IF(F$10+VLOOKUP($D81,'[1]ADD STROKES GAME 8 SPLENDIDO '!$A$13:$U$58,'[1]ADD STROKES GAME 8 SPLENDIDO '!C$5+2)-F81=3,5,IF(F$10+VLOOKUP($D81,'[1]ADD STROKES GAME 8 SPLENDIDO '!$A$13:$U$58,'[1]ADD STROKES GAME 8 SPLENDIDO '!C$5+2)-F81=4,6,IF(F$10+VLOOKUP($D81,'[1]ADD STROKES GAME 8 SPLENDIDO '!$A$13:$U$58,'[1]ADD STROKES GAME 8 SPLENDIDO '!C$5+2)-F81=5,7,IF(F$10+VLOOKUP($D81,'[1]ADD STROKES GAME 8 SPLENDIDO '!$A$13:$U$58,'[1]ADD STROKES GAME 8 SPLENDIDO '!C$5+2)-F81=-1,1,0)))))))</f>
        <v>1</v>
      </c>
      <c r="G82" s="94">
        <f>IF(G$10+VLOOKUP($D81,'[1]ADD STROKES GAME 8 SPLENDIDO '!$A$13:$U$58,'[1]ADD STROKES GAME 8 SPLENDIDO '!D$5+2)-G81=0,2,IF(G$10+VLOOKUP($D81,'[1]ADD STROKES GAME 8 SPLENDIDO '!$A$13:$U$58,'[1]ADD STROKES GAME 8 SPLENDIDO '!D$5+2)-G81=1,3,IF(G$10+VLOOKUP($D81,'[1]ADD STROKES GAME 8 SPLENDIDO '!$A$13:$U$58,'[1]ADD STROKES GAME 8 SPLENDIDO '!D$5+2)-G81=2,4,IF(G$10+VLOOKUP($D81,'[1]ADD STROKES GAME 8 SPLENDIDO '!$A$13:$U$58,'[1]ADD STROKES GAME 8 SPLENDIDO '!D$5+2)-G81=3,5,IF(G$10+VLOOKUP($D81,'[1]ADD STROKES GAME 8 SPLENDIDO '!$A$13:$U$58,'[1]ADD STROKES GAME 8 SPLENDIDO '!D$5+2)-G81=4,6,IF(G$10+VLOOKUP($D81,'[1]ADD STROKES GAME 8 SPLENDIDO '!$A$13:$U$58,'[1]ADD STROKES GAME 8 SPLENDIDO '!D$5+2)-G81=5,7,IF(G$10+VLOOKUP($D81,'[1]ADD STROKES GAME 8 SPLENDIDO '!$A$13:$U$58,'[1]ADD STROKES GAME 8 SPLENDIDO '!D$5+2)-G81=-1,1,0)))))))</f>
        <v>3</v>
      </c>
      <c r="H82" s="94">
        <f>IF(H$10+VLOOKUP($D81,'[1]ADD STROKES GAME 8 SPLENDIDO '!$A$13:$U$58,'[1]ADD STROKES GAME 8 SPLENDIDO '!E$5+2)-H81=0,2,IF(H$10+VLOOKUP($D81,'[1]ADD STROKES GAME 8 SPLENDIDO '!$A$13:$U$58,'[1]ADD STROKES GAME 8 SPLENDIDO '!E$5+2)-H81=1,3,IF(H$10+VLOOKUP($D81,'[1]ADD STROKES GAME 8 SPLENDIDO '!$A$13:$U$58,'[1]ADD STROKES GAME 8 SPLENDIDO '!E$5+2)-H81=2,4,IF(H$10+VLOOKUP($D81,'[1]ADD STROKES GAME 8 SPLENDIDO '!$A$13:$U$58,'[1]ADD STROKES GAME 8 SPLENDIDO '!E$5+2)-H81=3,5,IF(H$10+VLOOKUP($D81,'[1]ADD STROKES GAME 8 SPLENDIDO '!$A$13:$U$58,'[1]ADD STROKES GAME 8 SPLENDIDO '!E$5+2)-H81=4,6,IF(H$10+VLOOKUP($D81,'[1]ADD STROKES GAME 8 SPLENDIDO '!$A$13:$U$58,'[1]ADD STROKES GAME 8 SPLENDIDO '!E$5+2)-H81=5,7,IF(H$10+VLOOKUP($D81,'[1]ADD STROKES GAME 8 SPLENDIDO '!$A$13:$U$58,'[1]ADD STROKES GAME 8 SPLENDIDO '!E$5+2)-H81=-1,1,0)))))))</f>
        <v>0</v>
      </c>
      <c r="I82" s="94">
        <f>IF(I$10+VLOOKUP($D81,'[1]ADD STROKES GAME 8 SPLENDIDO '!$A$13:$U$58,'[1]ADD STROKES GAME 8 SPLENDIDO '!F$5+2)-I81=0,2,IF(I$10+VLOOKUP($D81,'[1]ADD STROKES GAME 8 SPLENDIDO '!$A$13:$U$58,'[1]ADD STROKES GAME 8 SPLENDIDO '!F$5+2)-I81=1,3,IF(I$10+VLOOKUP($D81,'[1]ADD STROKES GAME 8 SPLENDIDO '!$A$13:$U$58,'[1]ADD STROKES GAME 8 SPLENDIDO '!F$5+2)-I81=2,4,IF(I$10+VLOOKUP($D81,'[1]ADD STROKES GAME 8 SPLENDIDO '!$A$13:$U$58,'[1]ADD STROKES GAME 8 SPLENDIDO '!F$5+2)-I81=3,5,IF(I$10+VLOOKUP($D81,'[1]ADD STROKES GAME 8 SPLENDIDO '!$A$13:$U$58,'[1]ADD STROKES GAME 8 SPLENDIDO '!F$5+2)-I81=4,6,IF(I$10+VLOOKUP($D81,'[1]ADD STROKES GAME 8 SPLENDIDO '!$A$13:$U$58,'[1]ADD STROKES GAME 8 SPLENDIDO '!F$5+2)-I81=5,7,IF(I$10+VLOOKUP($D81,'[1]ADD STROKES GAME 8 SPLENDIDO '!$A$13:$U$58,'[1]ADD STROKES GAME 8 SPLENDIDO '!F$5+2)-I81=-1,1,0)))))))</f>
        <v>0</v>
      </c>
      <c r="J82" s="94">
        <f>IF(J$10+VLOOKUP($D81,'[1]ADD STROKES GAME 8 SPLENDIDO '!$A$13:$U$58,'[1]ADD STROKES GAME 8 SPLENDIDO '!G$5+2)-J81=0,2,IF(J$10+VLOOKUP($D81,'[1]ADD STROKES GAME 8 SPLENDIDO '!$A$13:$U$58,'[1]ADD STROKES GAME 8 SPLENDIDO '!G$5+2)-J81=1,3,IF(J$10+VLOOKUP($D81,'[1]ADD STROKES GAME 8 SPLENDIDO '!$A$13:$U$58,'[1]ADD STROKES GAME 8 SPLENDIDO '!G$5+2)-J81=2,4,IF(J$10+VLOOKUP($D81,'[1]ADD STROKES GAME 8 SPLENDIDO '!$A$13:$U$58,'[1]ADD STROKES GAME 8 SPLENDIDO '!G$5+2)-J81=3,5,IF(J$10+VLOOKUP($D81,'[1]ADD STROKES GAME 8 SPLENDIDO '!$A$13:$U$58,'[1]ADD STROKES GAME 8 SPLENDIDO '!G$5+2)-J81=4,6,IF(J$10+VLOOKUP($D81,'[1]ADD STROKES GAME 8 SPLENDIDO '!$A$13:$U$58,'[1]ADD STROKES GAME 8 SPLENDIDO '!G$5+2)-J81=5,7,IF(J$10+VLOOKUP($D81,'[1]ADD STROKES GAME 8 SPLENDIDO '!$A$13:$U$58,'[1]ADD STROKES GAME 8 SPLENDIDO '!G$5+2)-J81=-1,1,0)))))))</f>
        <v>0</v>
      </c>
      <c r="K82" s="94">
        <f>IF(K$10+VLOOKUP($D81,'[1]ADD STROKES GAME 8 SPLENDIDO '!$A$13:$U$58,'[1]ADD STROKES GAME 8 SPLENDIDO '!H$5+2)-K81=0,2,IF(K$10+VLOOKUP($D81,'[1]ADD STROKES GAME 8 SPLENDIDO '!$A$13:$U$58,'[1]ADD STROKES GAME 8 SPLENDIDO '!H$5+2)-K81=1,3,IF(K$10+VLOOKUP($D81,'[1]ADD STROKES GAME 8 SPLENDIDO '!$A$13:$U$58,'[1]ADD STROKES GAME 8 SPLENDIDO '!H$5+2)-K81=2,4,IF(K$10+VLOOKUP($D81,'[1]ADD STROKES GAME 8 SPLENDIDO '!$A$13:$U$58,'[1]ADD STROKES GAME 8 SPLENDIDO '!H$5+2)-K81=3,5,IF(K$10+VLOOKUP($D81,'[1]ADD STROKES GAME 8 SPLENDIDO '!$A$13:$U$58,'[1]ADD STROKES GAME 8 SPLENDIDO '!H$5+2)-K81=4,6,IF(K$10+VLOOKUP($D81,'[1]ADD STROKES GAME 8 SPLENDIDO '!$A$13:$U$58,'[1]ADD STROKES GAME 8 SPLENDIDO '!H$5+2)-K81=5,7,IF(K$10+VLOOKUP($D81,'[1]ADD STROKES GAME 8 SPLENDIDO '!$A$13:$U$58,'[1]ADD STROKES GAME 8 SPLENDIDO '!H$5+2)-K81=-1,1,0)))))))</f>
        <v>0</v>
      </c>
      <c r="L82" s="94">
        <f>IF(L$10+VLOOKUP($D81,'[1]ADD STROKES GAME 8 SPLENDIDO '!$A$13:$U$58,'[1]ADD STROKES GAME 8 SPLENDIDO '!I$5+2)-L81=0,2,IF(L$10+VLOOKUP($D81,'[1]ADD STROKES GAME 8 SPLENDIDO '!$A$13:$U$58,'[1]ADD STROKES GAME 8 SPLENDIDO '!I$5+2)-L81=1,3,IF(L$10+VLOOKUP($D81,'[1]ADD STROKES GAME 8 SPLENDIDO '!$A$13:$U$58,'[1]ADD STROKES GAME 8 SPLENDIDO '!I$5+2)-L81=2,4,IF(L$10+VLOOKUP($D81,'[1]ADD STROKES GAME 8 SPLENDIDO '!$A$13:$U$58,'[1]ADD STROKES GAME 8 SPLENDIDO '!I$5+2)-L81=3,5,IF(L$10+VLOOKUP($D81,'[1]ADD STROKES GAME 8 SPLENDIDO '!$A$13:$U$58,'[1]ADD STROKES GAME 8 SPLENDIDO '!I$5+2)-L81=4,6,IF(L$10+VLOOKUP($D81,'[1]ADD STROKES GAME 8 SPLENDIDO '!$A$13:$U$58,'[1]ADD STROKES GAME 8 SPLENDIDO '!I$5+2)-L81=5,7,IF(L$10+VLOOKUP($D81,'[1]ADD STROKES GAME 8 SPLENDIDO '!$A$13:$U$58,'[1]ADD STROKES GAME 8 SPLENDIDO '!I$5+2)-L81=-1,1,0)))))))</f>
        <v>0</v>
      </c>
      <c r="M82" s="94">
        <f>IF(M$10+VLOOKUP($D81,'[1]ADD STROKES GAME 8 SPLENDIDO '!$A$13:$U$58,'[1]ADD STROKES GAME 8 SPLENDIDO '!J$5+2)-M81=0,2,IF(M$10+VLOOKUP($D81,'[1]ADD STROKES GAME 8 SPLENDIDO '!$A$13:$U$58,'[1]ADD STROKES GAME 8 SPLENDIDO '!J$5+2)-M81=1,3,IF(M$10+VLOOKUP($D81,'[1]ADD STROKES GAME 8 SPLENDIDO '!$A$13:$U$58,'[1]ADD STROKES GAME 8 SPLENDIDO '!J$5+2)-M81=2,4,IF(M$10+VLOOKUP($D81,'[1]ADD STROKES GAME 8 SPLENDIDO '!$A$13:$U$58,'[1]ADD STROKES GAME 8 SPLENDIDO '!J$5+2)-M81=3,5,IF(M$10+VLOOKUP($D81,'[1]ADD STROKES GAME 8 SPLENDIDO '!$A$13:$U$58,'[1]ADD STROKES GAME 8 SPLENDIDO '!J$5+2)-M81=4,6,IF(M$10+VLOOKUP($D81,'[1]ADD STROKES GAME 8 SPLENDIDO '!$A$13:$U$58,'[1]ADD STROKES GAME 8 SPLENDIDO '!J$5+2)-M81=5,7,IF(M$10+VLOOKUP($D81,'[1]ADD STROKES GAME 8 SPLENDIDO '!$A$13:$U$58,'[1]ADD STROKES GAME 8 SPLENDIDO '!J$5+2)-M81=-1,1,0)))))))</f>
        <v>2</v>
      </c>
      <c r="N82" s="94">
        <f>IF(N$10+VLOOKUP($D81,'[1]ADD STROKES GAME 8 SPLENDIDO '!$A$13:$U$58,'[1]ADD STROKES GAME 8 SPLENDIDO '!K$5+2)-N81=0,2,IF(N$10+VLOOKUP($D81,'[1]ADD STROKES GAME 8 SPLENDIDO '!$A$13:$U$58,'[1]ADD STROKES GAME 8 SPLENDIDO '!K$5+2)-N81=1,3,IF(N$10+VLOOKUP($D81,'[1]ADD STROKES GAME 8 SPLENDIDO '!$A$13:$U$58,'[1]ADD STROKES GAME 8 SPLENDIDO '!K$5+2)-N81=2,4,IF(N$10+VLOOKUP($D81,'[1]ADD STROKES GAME 8 SPLENDIDO '!$A$13:$U$58,'[1]ADD STROKES GAME 8 SPLENDIDO '!K$5+2)-N81=3,5,IF(N$10+VLOOKUP($D81,'[1]ADD STROKES GAME 8 SPLENDIDO '!$A$13:$U$58,'[1]ADD STROKES GAME 8 SPLENDIDO '!K$5+2)-N81=4,6,IF(N$10+VLOOKUP($D81,'[1]ADD STROKES GAME 8 SPLENDIDO '!$A$13:$U$58,'[1]ADD STROKES GAME 8 SPLENDIDO '!K$5+2)-N81=5,7,IF(N$10+VLOOKUP($D81,'[1]ADD STROKES GAME 8 SPLENDIDO '!$A$13:$U$58,'[1]ADD STROKES GAME 8 SPLENDIDO '!K$5+2)-N81=-1,1,0)))))))</f>
        <v>0</v>
      </c>
      <c r="O82" s="94">
        <f t="shared" si="3"/>
        <v>6</v>
      </c>
      <c r="P82" s="94">
        <f>IF(P$10+VLOOKUP($D81,'[1]ADD STROKES GAME 8 SPLENDIDO '!$A$13:$U$58,'[1]ADD STROKES GAME 8 SPLENDIDO '!M$5+2)-P81=0,2,IF(P$10+VLOOKUP($D81,'[1]ADD STROKES GAME 8 SPLENDIDO '!$A$13:$U$58,'[1]ADD STROKES GAME 8 SPLENDIDO '!M$5+2)-P81=1,3,IF(P$10+VLOOKUP($D81,'[1]ADD STROKES GAME 8 SPLENDIDO '!$A$13:$U$58,'[1]ADD STROKES GAME 8 SPLENDIDO '!M$5+2)-P81=2,4,IF(P$10+VLOOKUP($D81,'[1]ADD STROKES GAME 8 SPLENDIDO '!$A$13:$U$58,'[1]ADD STROKES GAME 8 SPLENDIDO '!M$5+2)-P81=3,5,IF(P$10+VLOOKUP($D81,'[1]ADD STROKES GAME 8 SPLENDIDO '!$A$13:$U$58,'[1]ADD STROKES GAME 8 SPLENDIDO '!M$5+2)-P81=4,6,IF(P$10+VLOOKUP($D81,'[1]ADD STROKES GAME 8 SPLENDIDO '!$A$13:$U$58,'[1]ADD STROKES GAME 8 SPLENDIDO '!M$5+2)-P81=5,7,IF(P$10+VLOOKUP($D81,'[1]ADD STROKES GAME 8 SPLENDIDO '!$A$13:$U$58,'[1]ADD STROKES GAME 8 SPLENDIDO '!M$5+2)-P81=-1,1,0)))))))</f>
        <v>0</v>
      </c>
      <c r="Q82" s="94">
        <f>IF(Q$10+VLOOKUP($D81,'[1]ADD STROKES GAME 8 SPLENDIDO '!$A$13:$U$58,'[1]ADD STROKES GAME 8 SPLENDIDO '!N$5+2)-Q81=0,2,IF(Q$10+VLOOKUP($D81,'[1]ADD STROKES GAME 8 SPLENDIDO '!$A$13:$U$58,'[1]ADD STROKES GAME 8 SPLENDIDO '!N$5+2)-Q81=1,3,IF(Q$10+VLOOKUP($D81,'[1]ADD STROKES GAME 8 SPLENDIDO '!$A$13:$U$58,'[1]ADD STROKES GAME 8 SPLENDIDO '!N$5+2)-Q81=2,4,IF(Q$10+VLOOKUP($D81,'[1]ADD STROKES GAME 8 SPLENDIDO '!$A$13:$U$58,'[1]ADD STROKES GAME 8 SPLENDIDO '!N$5+2)-Q81=3,5,IF(Q$10+VLOOKUP($D81,'[1]ADD STROKES GAME 8 SPLENDIDO '!$A$13:$U$58,'[1]ADD STROKES GAME 8 SPLENDIDO '!N$5+2)-Q81=4,6,IF(Q$10+VLOOKUP($D81,'[1]ADD STROKES GAME 8 SPLENDIDO '!$A$13:$U$58,'[1]ADD STROKES GAME 8 SPLENDIDO '!N$5+2)-Q81=5,7,IF(Q$10+VLOOKUP($D81,'[1]ADD STROKES GAME 8 SPLENDIDO '!$A$13:$U$58,'[1]ADD STROKES GAME 8 SPLENDIDO '!N$5+2)-Q81=-1,1,0)))))))</f>
        <v>1</v>
      </c>
      <c r="R82" s="94">
        <f>IF(R$10+VLOOKUP($D81,'[1]ADD STROKES GAME 8 SPLENDIDO '!$A$13:$U$58,'[1]ADD STROKES GAME 8 SPLENDIDO '!O$5+2)-R81=0,2,IF(R$10+VLOOKUP($D81,'[1]ADD STROKES GAME 8 SPLENDIDO '!$A$13:$U$58,'[1]ADD STROKES GAME 8 SPLENDIDO '!O$5+2)-R81=1,3,IF(R$10+VLOOKUP($D81,'[1]ADD STROKES GAME 8 SPLENDIDO '!$A$13:$U$58,'[1]ADD STROKES GAME 8 SPLENDIDO '!O$5+2)-R81=2,4,IF(R$10+VLOOKUP($D81,'[1]ADD STROKES GAME 8 SPLENDIDO '!$A$13:$U$58,'[1]ADD STROKES GAME 8 SPLENDIDO '!O$5+2)-R81=3,5,IF(R$10+VLOOKUP($D81,'[1]ADD STROKES GAME 8 SPLENDIDO '!$A$13:$U$58,'[1]ADD STROKES GAME 8 SPLENDIDO '!O$5+2)-R81=4,6,IF(R$10+VLOOKUP($D81,'[1]ADD STROKES GAME 8 SPLENDIDO '!$A$13:$U$58,'[1]ADD STROKES GAME 8 SPLENDIDO '!O$5+2)-R81=5,7,IF(R$10+VLOOKUP($D81,'[1]ADD STROKES GAME 8 SPLENDIDO '!$A$13:$U$58,'[1]ADD STROKES GAME 8 SPLENDIDO '!O$5+2)-R81=-1,1,0)))))))</f>
        <v>1</v>
      </c>
      <c r="S82" s="94">
        <f>IF(S$10+VLOOKUP($D81,'[1]ADD STROKES GAME 8 SPLENDIDO '!$A$13:$U$58,'[1]ADD STROKES GAME 8 SPLENDIDO '!P$5+2)-S81=0,2,IF(S$10+VLOOKUP($D81,'[1]ADD STROKES GAME 8 SPLENDIDO '!$A$13:$U$58,'[1]ADD STROKES GAME 8 SPLENDIDO '!P$5+2)-S81=1,3,IF(S$10+VLOOKUP($D81,'[1]ADD STROKES GAME 8 SPLENDIDO '!$A$13:$U$58,'[1]ADD STROKES GAME 8 SPLENDIDO '!P$5+2)-S81=2,4,IF(S$10+VLOOKUP($D81,'[1]ADD STROKES GAME 8 SPLENDIDO '!$A$13:$U$58,'[1]ADD STROKES GAME 8 SPLENDIDO '!P$5+2)-S81=3,5,IF(S$10+VLOOKUP($D81,'[1]ADD STROKES GAME 8 SPLENDIDO '!$A$13:$U$58,'[1]ADD STROKES GAME 8 SPLENDIDO '!P$5+2)-S81=4,6,IF(S$10+VLOOKUP($D81,'[1]ADD STROKES GAME 8 SPLENDIDO '!$A$13:$U$58,'[1]ADD STROKES GAME 8 SPLENDIDO '!P$5+2)-S81=5,7,IF(S$10+VLOOKUP($D81,'[1]ADD STROKES GAME 8 SPLENDIDO '!$A$13:$U$58,'[1]ADD STROKES GAME 8 SPLENDIDO '!P$5+2)-S81=-1,1,0)))))))</f>
        <v>3</v>
      </c>
      <c r="T82" s="94">
        <f>IF(T$10+VLOOKUP($D81,'[1]ADD STROKES GAME 8 SPLENDIDO '!$A$13:$U$58,'[1]ADD STROKES GAME 8 SPLENDIDO '!Q$5+2)-T81=0,2,IF(T$10+VLOOKUP($D81,'[1]ADD STROKES GAME 8 SPLENDIDO '!$A$13:$U$58,'[1]ADD STROKES GAME 8 SPLENDIDO '!Q$5+2)-T81=1,3,IF(T$10+VLOOKUP($D81,'[1]ADD STROKES GAME 8 SPLENDIDO '!$A$13:$U$58,'[1]ADD STROKES GAME 8 SPLENDIDO '!Q$5+2)-T81=2,4,IF(T$10+VLOOKUP($D81,'[1]ADD STROKES GAME 8 SPLENDIDO '!$A$13:$U$58,'[1]ADD STROKES GAME 8 SPLENDIDO '!Q$5+2)-T81=3,5,IF(T$10+VLOOKUP($D81,'[1]ADD STROKES GAME 8 SPLENDIDO '!$A$13:$U$58,'[1]ADD STROKES GAME 8 SPLENDIDO '!Q$5+2)-T81=4,6,IF(T$10+VLOOKUP($D81,'[1]ADD STROKES GAME 8 SPLENDIDO '!$A$13:$U$58,'[1]ADD STROKES GAME 8 SPLENDIDO '!Q$5+2)-T81=5,7,IF(T$10+VLOOKUP($D81,'[1]ADD STROKES GAME 8 SPLENDIDO '!$A$13:$U$58,'[1]ADD STROKES GAME 8 SPLENDIDO '!Q$5+2)-T81=-1,1,0)))))))</f>
        <v>0</v>
      </c>
      <c r="U82" s="94">
        <f>IF(U$10+VLOOKUP($D81,'[1]ADD STROKES GAME 8 SPLENDIDO '!$A$13:$U$58,'[1]ADD STROKES GAME 8 SPLENDIDO '!R$5+2)-U81=0,2,IF(U$10+VLOOKUP($D81,'[1]ADD STROKES GAME 8 SPLENDIDO '!$A$13:$U$58,'[1]ADD STROKES GAME 8 SPLENDIDO '!R$5+2)-U81=1,3,IF(U$10+VLOOKUP($D81,'[1]ADD STROKES GAME 8 SPLENDIDO '!$A$13:$U$58,'[1]ADD STROKES GAME 8 SPLENDIDO '!R$5+2)-U81=2,4,IF(U$10+VLOOKUP($D81,'[1]ADD STROKES GAME 8 SPLENDIDO '!$A$13:$U$58,'[1]ADD STROKES GAME 8 SPLENDIDO '!R$5+2)-U81=3,5,IF(U$10+VLOOKUP($D81,'[1]ADD STROKES GAME 8 SPLENDIDO '!$A$13:$U$58,'[1]ADD STROKES GAME 8 SPLENDIDO '!R$5+2)-U81=4,6,IF(U$10+VLOOKUP($D81,'[1]ADD STROKES GAME 8 SPLENDIDO '!$A$13:$U$58,'[1]ADD STROKES GAME 8 SPLENDIDO '!R$5+2)-U81=5,7,IF(U$10+VLOOKUP($D81,'[1]ADD STROKES GAME 8 SPLENDIDO '!$A$13:$U$58,'[1]ADD STROKES GAME 8 SPLENDIDO '!R$5+2)-U81=-1,1,0)))))))</f>
        <v>0</v>
      </c>
      <c r="V82" s="94">
        <f>IF(V$10+VLOOKUP($D81,'[1]ADD STROKES GAME 8 SPLENDIDO '!$A$13:$U$58,'[1]ADD STROKES GAME 8 SPLENDIDO '!S$5+2)-V81=0,2,IF(V$10+VLOOKUP($D81,'[1]ADD STROKES GAME 8 SPLENDIDO '!$A$13:$U$58,'[1]ADD STROKES GAME 8 SPLENDIDO '!S$5+2)-V81=1,3,IF(V$10+VLOOKUP($D81,'[1]ADD STROKES GAME 8 SPLENDIDO '!$A$13:$U$58,'[1]ADD STROKES GAME 8 SPLENDIDO '!S$5+2)-V81=2,4,IF(V$10+VLOOKUP($D81,'[1]ADD STROKES GAME 8 SPLENDIDO '!$A$13:$U$58,'[1]ADD STROKES GAME 8 SPLENDIDO '!S$5+2)-V81=3,5,IF(V$10+VLOOKUP($D81,'[1]ADD STROKES GAME 8 SPLENDIDO '!$A$13:$U$58,'[1]ADD STROKES GAME 8 SPLENDIDO '!S$5+2)-V81=4,6,IF(V$10+VLOOKUP($D81,'[1]ADD STROKES GAME 8 SPLENDIDO '!$A$13:$U$58,'[1]ADD STROKES GAME 8 SPLENDIDO '!S$5+2)-V81=5,7,IF(V$10+VLOOKUP($D81,'[1]ADD STROKES GAME 8 SPLENDIDO '!$A$13:$U$58,'[1]ADD STROKES GAME 8 SPLENDIDO '!S$5+2)-V81=-1,1,0)))))))</f>
        <v>0</v>
      </c>
      <c r="W82" s="94">
        <f>IF(W$10+VLOOKUP($D81,'[1]ADD STROKES GAME 8 SPLENDIDO '!$A$13:$U$58,'[1]ADD STROKES GAME 8 SPLENDIDO '!T$5+2)-W81=0,2,IF(W$10+VLOOKUP($D81,'[1]ADD STROKES GAME 8 SPLENDIDO '!$A$13:$U$58,'[1]ADD STROKES GAME 8 SPLENDIDO '!T$5+2)-W81=1,3,IF(W$10+VLOOKUP($D81,'[1]ADD STROKES GAME 8 SPLENDIDO '!$A$13:$U$58,'[1]ADD STROKES GAME 8 SPLENDIDO '!T$5+2)-W81=2,4,IF(W$10+VLOOKUP($D81,'[1]ADD STROKES GAME 8 SPLENDIDO '!$A$13:$U$58,'[1]ADD STROKES GAME 8 SPLENDIDO '!T$5+2)-W81=3,5,IF(W$10+VLOOKUP($D81,'[1]ADD STROKES GAME 8 SPLENDIDO '!$A$13:$U$58,'[1]ADD STROKES GAME 8 SPLENDIDO '!T$5+2)-W81=4,6,IF(W$10+VLOOKUP($D81,'[1]ADD STROKES GAME 8 SPLENDIDO '!$A$13:$U$58,'[1]ADD STROKES GAME 8 SPLENDIDO '!T$5+2)-W81=5,7,IF(W$10+VLOOKUP($D81,'[1]ADD STROKES GAME 8 SPLENDIDO '!$A$13:$U$58,'[1]ADD STROKES GAME 8 SPLENDIDO '!T$5+2)-W81=-1,1,0)))))))</f>
        <v>2</v>
      </c>
      <c r="X82" s="94">
        <f>IF(X$10+VLOOKUP($D81,'[1]ADD STROKES GAME 8 SPLENDIDO '!$A$13:$U$58,'[1]ADD STROKES GAME 8 SPLENDIDO '!U$5+2)-X81=0,2,IF(X$10+VLOOKUP($D81,'[1]ADD STROKES GAME 8 SPLENDIDO '!$A$13:$U$58,'[1]ADD STROKES GAME 8 SPLENDIDO '!U$5+2)-X81=1,3,IF(X$10+VLOOKUP($D81,'[1]ADD STROKES GAME 8 SPLENDIDO '!$A$13:$U$58,'[1]ADD STROKES GAME 8 SPLENDIDO '!U$5+2)-X81=2,4,IF(X$10+VLOOKUP($D81,'[1]ADD STROKES GAME 8 SPLENDIDO '!$A$13:$U$58,'[1]ADD STROKES GAME 8 SPLENDIDO '!U$5+2)-X81=3,5,IF(X$10+VLOOKUP($D81,'[1]ADD STROKES GAME 8 SPLENDIDO '!$A$13:$U$58,'[1]ADD STROKES GAME 8 SPLENDIDO '!U$5+2)-X81=4,6,IF(X$10+VLOOKUP($D81,'[1]ADD STROKES GAME 8 SPLENDIDO '!$A$13:$U$58,'[1]ADD STROKES GAME 8 SPLENDIDO '!U$5+2)-X81=5,7,IF(X$10+VLOOKUP($D81,'[1]ADD STROKES GAME 8 SPLENDIDO '!$A$13:$U$58,'[1]ADD STROKES GAME 8 SPLENDIDO '!U$5+2)-X81=-1,1,0)))))))</f>
        <v>0</v>
      </c>
      <c r="Y82" s="94">
        <f t="shared" si="4"/>
        <v>7</v>
      </c>
      <c r="Z82" s="95">
        <f t="shared" si="5"/>
        <v>13</v>
      </c>
      <c r="AC82" s="91"/>
      <c r="AD82" s="19"/>
      <c r="AE82" s="19"/>
      <c r="AF82" s="19"/>
      <c r="AG82" s="19"/>
      <c r="AH82" s="19"/>
      <c r="AI82" s="19"/>
      <c r="AJ82" s="19"/>
      <c r="AK82" s="19"/>
    </row>
    <row r="83" spans="1:37" ht="15.75" x14ac:dyDescent="0.25">
      <c r="A83" s="2"/>
      <c r="B83" s="1"/>
      <c r="C83" s="1"/>
      <c r="D83" s="27"/>
      <c r="E83" s="89" t="s">
        <v>163</v>
      </c>
      <c r="F83" s="90">
        <v>5</v>
      </c>
      <c r="G83" s="90">
        <v>4</v>
      </c>
      <c r="H83" s="90">
        <v>6</v>
      </c>
      <c r="I83" s="90">
        <v>6</v>
      </c>
      <c r="J83" s="90">
        <v>7</v>
      </c>
      <c r="K83" s="90">
        <v>4</v>
      </c>
      <c r="L83" s="90">
        <v>6</v>
      </c>
      <c r="M83" s="90">
        <v>4</v>
      </c>
      <c r="N83" s="90">
        <v>7</v>
      </c>
      <c r="O83" s="58">
        <f t="shared" si="3"/>
        <v>49</v>
      </c>
      <c r="P83" s="90">
        <v>5</v>
      </c>
      <c r="Q83" s="90">
        <v>5</v>
      </c>
      <c r="R83" s="90">
        <v>6</v>
      </c>
      <c r="S83" s="90">
        <v>4</v>
      </c>
      <c r="T83" s="90">
        <v>6</v>
      </c>
      <c r="U83" s="90">
        <v>6</v>
      </c>
      <c r="V83" s="90">
        <v>6</v>
      </c>
      <c r="W83" s="90">
        <v>3</v>
      </c>
      <c r="X83" s="90">
        <v>6</v>
      </c>
      <c r="Y83" s="58">
        <f t="shared" si="4"/>
        <v>47</v>
      </c>
      <c r="Z83" s="59">
        <f t="shared" si="5"/>
        <v>96</v>
      </c>
      <c r="AC83" s="91"/>
      <c r="AD83" s="19"/>
      <c r="AE83" s="19"/>
      <c r="AF83" s="19"/>
      <c r="AG83" s="19"/>
      <c r="AH83" s="19"/>
      <c r="AI83" s="19"/>
      <c r="AJ83" s="19"/>
      <c r="AK83" s="19"/>
    </row>
    <row r="84" spans="1:37" ht="15.75" x14ac:dyDescent="0.25">
      <c r="A84" s="92"/>
      <c r="B84" s="28"/>
      <c r="C84" s="28"/>
      <c r="D84" s="28"/>
      <c r="E84" s="94" t="s">
        <v>164</v>
      </c>
      <c r="F84" s="94">
        <f>IF(F$10+VLOOKUP($D83,'[1]ADD STROKES GAME 8 SPLENDIDO '!$A$13:$U$58,'[1]ADD STROKES GAME 8 SPLENDIDO '!C$5+2)-F83=0,2,IF(F$10+VLOOKUP($D83,'[1]ADD STROKES GAME 8 SPLENDIDO '!$A$13:$U$58,'[1]ADD STROKES GAME 8 SPLENDIDO '!C$5+2)-F83=1,3,IF(F$10+VLOOKUP($D83,'[1]ADD STROKES GAME 8 SPLENDIDO '!$A$13:$U$58,'[1]ADD STROKES GAME 8 SPLENDIDO '!C$5+2)-F83=2,4,IF(F$10+VLOOKUP($D83,'[1]ADD STROKES GAME 8 SPLENDIDO '!$A$13:$U$58,'[1]ADD STROKES GAME 8 SPLENDIDO '!C$5+2)-F83=3,5,IF(F$10+VLOOKUP($D83,'[1]ADD STROKES GAME 8 SPLENDIDO '!$A$13:$U$58,'[1]ADD STROKES GAME 8 SPLENDIDO '!C$5+2)-F83=4,6,IF(F$10+VLOOKUP($D83,'[1]ADD STROKES GAME 8 SPLENDIDO '!$A$13:$U$58,'[1]ADD STROKES GAME 8 SPLENDIDO '!C$5+2)-F83=5,7,IF(F$10+VLOOKUP($D83,'[1]ADD STROKES GAME 8 SPLENDIDO '!$A$13:$U$58,'[1]ADD STROKES GAME 8 SPLENDIDO '!C$5+2)-F83=-1,1,0)))))))</f>
        <v>2</v>
      </c>
      <c r="G84" s="94">
        <f>IF(G$10+VLOOKUP($D83,'[1]ADD STROKES GAME 8 SPLENDIDO '!$A$13:$U$58,'[1]ADD STROKES GAME 8 SPLENDIDO '!D$5+2)-G83=0,2,IF(G$10+VLOOKUP($D83,'[1]ADD STROKES GAME 8 SPLENDIDO '!$A$13:$U$58,'[1]ADD STROKES GAME 8 SPLENDIDO '!D$5+2)-G83=1,3,IF(G$10+VLOOKUP($D83,'[1]ADD STROKES GAME 8 SPLENDIDO '!$A$13:$U$58,'[1]ADD STROKES GAME 8 SPLENDIDO '!D$5+2)-G83=2,4,IF(G$10+VLOOKUP($D83,'[1]ADD STROKES GAME 8 SPLENDIDO '!$A$13:$U$58,'[1]ADD STROKES GAME 8 SPLENDIDO '!D$5+2)-G83=3,5,IF(G$10+VLOOKUP($D83,'[1]ADD STROKES GAME 8 SPLENDIDO '!$A$13:$U$58,'[1]ADD STROKES GAME 8 SPLENDIDO '!D$5+2)-G83=4,6,IF(G$10+VLOOKUP($D83,'[1]ADD STROKES GAME 8 SPLENDIDO '!$A$13:$U$58,'[1]ADD STROKES GAME 8 SPLENDIDO '!D$5+2)-G83=5,7,IF(G$10+VLOOKUP($D83,'[1]ADD STROKES GAME 8 SPLENDIDO '!$A$13:$U$58,'[1]ADD STROKES GAME 8 SPLENDIDO '!D$5+2)-G83=-1,1,0)))))))</f>
        <v>3</v>
      </c>
      <c r="H84" s="94">
        <f>IF(H$10+VLOOKUP($D83,'[1]ADD STROKES GAME 8 SPLENDIDO '!$A$13:$U$58,'[1]ADD STROKES GAME 8 SPLENDIDO '!E$5+2)-H83=0,2,IF(H$10+VLOOKUP($D83,'[1]ADD STROKES GAME 8 SPLENDIDO '!$A$13:$U$58,'[1]ADD STROKES GAME 8 SPLENDIDO '!E$5+2)-H83=1,3,IF(H$10+VLOOKUP($D83,'[1]ADD STROKES GAME 8 SPLENDIDO '!$A$13:$U$58,'[1]ADD STROKES GAME 8 SPLENDIDO '!E$5+2)-H83=2,4,IF(H$10+VLOOKUP($D83,'[1]ADD STROKES GAME 8 SPLENDIDO '!$A$13:$U$58,'[1]ADD STROKES GAME 8 SPLENDIDO '!E$5+2)-H83=3,5,IF(H$10+VLOOKUP($D83,'[1]ADD STROKES GAME 8 SPLENDIDO '!$A$13:$U$58,'[1]ADD STROKES GAME 8 SPLENDIDO '!E$5+2)-H83=4,6,IF(H$10+VLOOKUP($D83,'[1]ADD STROKES GAME 8 SPLENDIDO '!$A$13:$U$58,'[1]ADD STROKES GAME 8 SPLENDIDO '!E$5+2)-H83=5,7,IF(H$10+VLOOKUP($D83,'[1]ADD STROKES GAME 8 SPLENDIDO '!$A$13:$U$58,'[1]ADD STROKES GAME 8 SPLENDIDO '!E$5+2)-H83=-1,1,0)))))))</f>
        <v>0</v>
      </c>
      <c r="I84" s="94">
        <f>IF(I$10+VLOOKUP($D83,'[1]ADD STROKES GAME 8 SPLENDIDO '!$A$13:$U$58,'[1]ADD STROKES GAME 8 SPLENDIDO '!F$5+2)-I83=0,2,IF(I$10+VLOOKUP($D83,'[1]ADD STROKES GAME 8 SPLENDIDO '!$A$13:$U$58,'[1]ADD STROKES GAME 8 SPLENDIDO '!F$5+2)-I83=1,3,IF(I$10+VLOOKUP($D83,'[1]ADD STROKES GAME 8 SPLENDIDO '!$A$13:$U$58,'[1]ADD STROKES GAME 8 SPLENDIDO '!F$5+2)-I83=2,4,IF(I$10+VLOOKUP($D83,'[1]ADD STROKES GAME 8 SPLENDIDO '!$A$13:$U$58,'[1]ADD STROKES GAME 8 SPLENDIDO '!F$5+2)-I83=3,5,IF(I$10+VLOOKUP($D83,'[1]ADD STROKES GAME 8 SPLENDIDO '!$A$13:$U$58,'[1]ADD STROKES GAME 8 SPLENDIDO '!F$5+2)-I83=4,6,IF(I$10+VLOOKUP($D83,'[1]ADD STROKES GAME 8 SPLENDIDO '!$A$13:$U$58,'[1]ADD STROKES GAME 8 SPLENDIDO '!F$5+2)-I83=5,7,IF(I$10+VLOOKUP($D83,'[1]ADD STROKES GAME 8 SPLENDIDO '!$A$13:$U$58,'[1]ADD STROKES GAME 8 SPLENDIDO '!F$5+2)-I83=-1,1,0)))))))</f>
        <v>0</v>
      </c>
      <c r="J84" s="94">
        <f>IF(J$10+VLOOKUP($D83,'[1]ADD STROKES GAME 8 SPLENDIDO '!$A$13:$U$58,'[1]ADD STROKES GAME 8 SPLENDIDO '!G$5+2)-J83=0,2,IF(J$10+VLOOKUP($D83,'[1]ADD STROKES GAME 8 SPLENDIDO '!$A$13:$U$58,'[1]ADD STROKES GAME 8 SPLENDIDO '!G$5+2)-J83=1,3,IF(J$10+VLOOKUP($D83,'[1]ADD STROKES GAME 8 SPLENDIDO '!$A$13:$U$58,'[1]ADD STROKES GAME 8 SPLENDIDO '!G$5+2)-J83=2,4,IF(J$10+VLOOKUP($D83,'[1]ADD STROKES GAME 8 SPLENDIDO '!$A$13:$U$58,'[1]ADD STROKES GAME 8 SPLENDIDO '!G$5+2)-J83=3,5,IF(J$10+VLOOKUP($D83,'[1]ADD STROKES GAME 8 SPLENDIDO '!$A$13:$U$58,'[1]ADD STROKES GAME 8 SPLENDIDO '!G$5+2)-J83=4,6,IF(J$10+VLOOKUP($D83,'[1]ADD STROKES GAME 8 SPLENDIDO '!$A$13:$U$58,'[1]ADD STROKES GAME 8 SPLENDIDO '!G$5+2)-J83=5,7,IF(J$10+VLOOKUP($D83,'[1]ADD STROKES GAME 8 SPLENDIDO '!$A$13:$U$58,'[1]ADD STROKES GAME 8 SPLENDIDO '!G$5+2)-J83=-1,1,0)))))))</f>
        <v>0</v>
      </c>
      <c r="K84" s="94">
        <f>IF(K$10+VLOOKUP($D83,'[1]ADD STROKES GAME 8 SPLENDIDO '!$A$13:$U$58,'[1]ADD STROKES GAME 8 SPLENDIDO '!H$5+2)-K83=0,2,IF(K$10+VLOOKUP($D83,'[1]ADD STROKES GAME 8 SPLENDIDO '!$A$13:$U$58,'[1]ADD STROKES GAME 8 SPLENDIDO '!H$5+2)-K83=1,3,IF(K$10+VLOOKUP($D83,'[1]ADD STROKES GAME 8 SPLENDIDO '!$A$13:$U$58,'[1]ADD STROKES GAME 8 SPLENDIDO '!H$5+2)-K83=2,4,IF(K$10+VLOOKUP($D83,'[1]ADD STROKES GAME 8 SPLENDIDO '!$A$13:$U$58,'[1]ADD STROKES GAME 8 SPLENDIDO '!H$5+2)-K83=3,5,IF(K$10+VLOOKUP($D83,'[1]ADD STROKES GAME 8 SPLENDIDO '!$A$13:$U$58,'[1]ADD STROKES GAME 8 SPLENDIDO '!H$5+2)-K83=4,6,IF(K$10+VLOOKUP($D83,'[1]ADD STROKES GAME 8 SPLENDIDO '!$A$13:$U$58,'[1]ADD STROKES GAME 8 SPLENDIDO '!H$5+2)-K83=5,7,IF(K$10+VLOOKUP($D83,'[1]ADD STROKES GAME 8 SPLENDIDO '!$A$13:$U$58,'[1]ADD STROKES GAME 8 SPLENDIDO '!H$5+2)-K83=-1,1,0)))))))</f>
        <v>2</v>
      </c>
      <c r="L84" s="94">
        <f>IF(L$10+VLOOKUP($D83,'[1]ADD STROKES GAME 8 SPLENDIDO '!$A$13:$U$58,'[1]ADD STROKES GAME 8 SPLENDIDO '!I$5+2)-L83=0,2,IF(L$10+VLOOKUP($D83,'[1]ADD STROKES GAME 8 SPLENDIDO '!$A$13:$U$58,'[1]ADD STROKES GAME 8 SPLENDIDO '!I$5+2)-L83=1,3,IF(L$10+VLOOKUP($D83,'[1]ADD STROKES GAME 8 SPLENDIDO '!$A$13:$U$58,'[1]ADD STROKES GAME 8 SPLENDIDO '!I$5+2)-L83=2,4,IF(L$10+VLOOKUP($D83,'[1]ADD STROKES GAME 8 SPLENDIDO '!$A$13:$U$58,'[1]ADD STROKES GAME 8 SPLENDIDO '!I$5+2)-L83=3,5,IF(L$10+VLOOKUP($D83,'[1]ADD STROKES GAME 8 SPLENDIDO '!$A$13:$U$58,'[1]ADD STROKES GAME 8 SPLENDIDO '!I$5+2)-L83=4,6,IF(L$10+VLOOKUP($D83,'[1]ADD STROKES GAME 8 SPLENDIDO '!$A$13:$U$58,'[1]ADD STROKES GAME 8 SPLENDIDO '!I$5+2)-L83=5,7,IF(L$10+VLOOKUP($D83,'[1]ADD STROKES GAME 8 SPLENDIDO '!$A$13:$U$58,'[1]ADD STROKES GAME 8 SPLENDIDO '!I$5+2)-L83=-1,1,0)))))))</f>
        <v>0</v>
      </c>
      <c r="M84" s="94">
        <f>IF(M$10+VLOOKUP($D83,'[1]ADD STROKES GAME 8 SPLENDIDO '!$A$13:$U$58,'[1]ADD STROKES GAME 8 SPLENDIDO '!J$5+2)-M83=0,2,IF(M$10+VLOOKUP($D83,'[1]ADD STROKES GAME 8 SPLENDIDO '!$A$13:$U$58,'[1]ADD STROKES GAME 8 SPLENDIDO '!J$5+2)-M83=1,3,IF(M$10+VLOOKUP($D83,'[1]ADD STROKES GAME 8 SPLENDIDO '!$A$13:$U$58,'[1]ADD STROKES GAME 8 SPLENDIDO '!J$5+2)-M83=2,4,IF(M$10+VLOOKUP($D83,'[1]ADD STROKES GAME 8 SPLENDIDO '!$A$13:$U$58,'[1]ADD STROKES GAME 8 SPLENDIDO '!J$5+2)-M83=3,5,IF(M$10+VLOOKUP($D83,'[1]ADD STROKES GAME 8 SPLENDIDO '!$A$13:$U$58,'[1]ADD STROKES GAME 8 SPLENDIDO '!J$5+2)-M83=4,6,IF(M$10+VLOOKUP($D83,'[1]ADD STROKES GAME 8 SPLENDIDO '!$A$13:$U$58,'[1]ADD STROKES GAME 8 SPLENDIDO '!J$5+2)-M83=5,7,IF(M$10+VLOOKUP($D83,'[1]ADD STROKES GAME 8 SPLENDIDO '!$A$13:$U$58,'[1]ADD STROKES GAME 8 SPLENDIDO '!J$5+2)-M83=-1,1,0)))))))</f>
        <v>1</v>
      </c>
      <c r="N84" s="94">
        <f>IF(N$10+VLOOKUP($D83,'[1]ADD STROKES GAME 8 SPLENDIDO '!$A$13:$U$58,'[1]ADD STROKES GAME 8 SPLENDIDO '!K$5+2)-N83=0,2,IF(N$10+VLOOKUP($D83,'[1]ADD STROKES GAME 8 SPLENDIDO '!$A$13:$U$58,'[1]ADD STROKES GAME 8 SPLENDIDO '!K$5+2)-N83=1,3,IF(N$10+VLOOKUP($D83,'[1]ADD STROKES GAME 8 SPLENDIDO '!$A$13:$U$58,'[1]ADD STROKES GAME 8 SPLENDIDO '!K$5+2)-N83=2,4,IF(N$10+VLOOKUP($D83,'[1]ADD STROKES GAME 8 SPLENDIDO '!$A$13:$U$58,'[1]ADD STROKES GAME 8 SPLENDIDO '!K$5+2)-N83=3,5,IF(N$10+VLOOKUP($D83,'[1]ADD STROKES GAME 8 SPLENDIDO '!$A$13:$U$58,'[1]ADD STROKES GAME 8 SPLENDIDO '!K$5+2)-N83=4,6,IF(N$10+VLOOKUP($D83,'[1]ADD STROKES GAME 8 SPLENDIDO '!$A$13:$U$58,'[1]ADD STROKES GAME 8 SPLENDIDO '!K$5+2)-N83=5,7,IF(N$10+VLOOKUP($D83,'[1]ADD STROKES GAME 8 SPLENDIDO '!$A$13:$U$58,'[1]ADD STROKES GAME 8 SPLENDIDO '!K$5+2)-N83=-1,1,0)))))))</f>
        <v>0</v>
      </c>
      <c r="O84" s="94">
        <f t="shared" si="3"/>
        <v>8</v>
      </c>
      <c r="P84" s="94">
        <f>IF(P$10+VLOOKUP($D83,'[1]ADD STROKES GAME 8 SPLENDIDO '!$A$13:$U$58,'[1]ADD STROKES GAME 8 SPLENDIDO '!M$5+2)-P83=0,2,IF(P$10+VLOOKUP($D83,'[1]ADD STROKES GAME 8 SPLENDIDO '!$A$13:$U$58,'[1]ADD STROKES GAME 8 SPLENDIDO '!M$5+2)-P83=1,3,IF(P$10+VLOOKUP($D83,'[1]ADD STROKES GAME 8 SPLENDIDO '!$A$13:$U$58,'[1]ADD STROKES GAME 8 SPLENDIDO '!M$5+2)-P83=2,4,IF(P$10+VLOOKUP($D83,'[1]ADD STROKES GAME 8 SPLENDIDO '!$A$13:$U$58,'[1]ADD STROKES GAME 8 SPLENDIDO '!M$5+2)-P83=3,5,IF(P$10+VLOOKUP($D83,'[1]ADD STROKES GAME 8 SPLENDIDO '!$A$13:$U$58,'[1]ADD STROKES GAME 8 SPLENDIDO '!M$5+2)-P83=4,6,IF(P$10+VLOOKUP($D83,'[1]ADD STROKES GAME 8 SPLENDIDO '!$A$13:$U$58,'[1]ADD STROKES GAME 8 SPLENDIDO '!M$5+2)-P83=5,7,IF(P$10+VLOOKUP($D83,'[1]ADD STROKES GAME 8 SPLENDIDO '!$A$13:$U$58,'[1]ADD STROKES GAME 8 SPLENDIDO '!M$5+2)-P83=-1,1,0)))))))</f>
        <v>1</v>
      </c>
      <c r="Q84" s="94">
        <f>IF(Q$10+VLOOKUP($D83,'[1]ADD STROKES GAME 8 SPLENDIDO '!$A$13:$U$58,'[1]ADD STROKES GAME 8 SPLENDIDO '!N$5+2)-Q83=0,2,IF(Q$10+VLOOKUP($D83,'[1]ADD STROKES GAME 8 SPLENDIDO '!$A$13:$U$58,'[1]ADD STROKES GAME 8 SPLENDIDO '!N$5+2)-Q83=1,3,IF(Q$10+VLOOKUP($D83,'[1]ADD STROKES GAME 8 SPLENDIDO '!$A$13:$U$58,'[1]ADD STROKES GAME 8 SPLENDIDO '!N$5+2)-Q83=2,4,IF(Q$10+VLOOKUP($D83,'[1]ADD STROKES GAME 8 SPLENDIDO '!$A$13:$U$58,'[1]ADD STROKES GAME 8 SPLENDIDO '!N$5+2)-Q83=3,5,IF(Q$10+VLOOKUP($D83,'[1]ADD STROKES GAME 8 SPLENDIDO '!$A$13:$U$58,'[1]ADD STROKES GAME 8 SPLENDIDO '!N$5+2)-Q83=4,6,IF(Q$10+VLOOKUP($D83,'[1]ADD STROKES GAME 8 SPLENDIDO '!$A$13:$U$58,'[1]ADD STROKES GAME 8 SPLENDIDO '!N$5+2)-Q83=5,7,IF(Q$10+VLOOKUP($D83,'[1]ADD STROKES GAME 8 SPLENDIDO '!$A$13:$U$58,'[1]ADD STROKES GAME 8 SPLENDIDO '!N$5+2)-Q83=-1,1,0)))))))</f>
        <v>2</v>
      </c>
      <c r="R84" s="94">
        <f>IF(R$10+VLOOKUP($D83,'[1]ADD STROKES GAME 8 SPLENDIDO '!$A$13:$U$58,'[1]ADD STROKES GAME 8 SPLENDIDO '!O$5+2)-R83=0,2,IF(R$10+VLOOKUP($D83,'[1]ADD STROKES GAME 8 SPLENDIDO '!$A$13:$U$58,'[1]ADD STROKES GAME 8 SPLENDIDO '!O$5+2)-R83=1,3,IF(R$10+VLOOKUP($D83,'[1]ADD STROKES GAME 8 SPLENDIDO '!$A$13:$U$58,'[1]ADD STROKES GAME 8 SPLENDIDO '!O$5+2)-R83=2,4,IF(R$10+VLOOKUP($D83,'[1]ADD STROKES GAME 8 SPLENDIDO '!$A$13:$U$58,'[1]ADD STROKES GAME 8 SPLENDIDO '!O$5+2)-R83=3,5,IF(R$10+VLOOKUP($D83,'[1]ADD STROKES GAME 8 SPLENDIDO '!$A$13:$U$58,'[1]ADD STROKES GAME 8 SPLENDIDO '!O$5+2)-R83=4,6,IF(R$10+VLOOKUP($D83,'[1]ADD STROKES GAME 8 SPLENDIDO '!$A$13:$U$58,'[1]ADD STROKES GAME 8 SPLENDIDO '!O$5+2)-R83=5,7,IF(R$10+VLOOKUP($D83,'[1]ADD STROKES GAME 8 SPLENDIDO '!$A$13:$U$58,'[1]ADD STROKES GAME 8 SPLENDIDO '!O$5+2)-R83=-1,1,0)))))))</f>
        <v>0</v>
      </c>
      <c r="S84" s="94">
        <f>IF(S$10+VLOOKUP($D83,'[1]ADD STROKES GAME 8 SPLENDIDO '!$A$13:$U$58,'[1]ADD STROKES GAME 8 SPLENDIDO '!P$5+2)-S83=0,2,IF(S$10+VLOOKUP($D83,'[1]ADD STROKES GAME 8 SPLENDIDO '!$A$13:$U$58,'[1]ADD STROKES GAME 8 SPLENDIDO '!P$5+2)-S83=1,3,IF(S$10+VLOOKUP($D83,'[1]ADD STROKES GAME 8 SPLENDIDO '!$A$13:$U$58,'[1]ADD STROKES GAME 8 SPLENDIDO '!P$5+2)-S83=2,4,IF(S$10+VLOOKUP($D83,'[1]ADD STROKES GAME 8 SPLENDIDO '!$A$13:$U$58,'[1]ADD STROKES GAME 8 SPLENDIDO '!P$5+2)-S83=3,5,IF(S$10+VLOOKUP($D83,'[1]ADD STROKES GAME 8 SPLENDIDO '!$A$13:$U$58,'[1]ADD STROKES GAME 8 SPLENDIDO '!P$5+2)-S83=4,6,IF(S$10+VLOOKUP($D83,'[1]ADD STROKES GAME 8 SPLENDIDO '!$A$13:$U$58,'[1]ADD STROKES GAME 8 SPLENDIDO '!P$5+2)-S83=5,7,IF(S$10+VLOOKUP($D83,'[1]ADD STROKES GAME 8 SPLENDIDO '!$A$13:$U$58,'[1]ADD STROKES GAME 8 SPLENDIDO '!P$5+2)-S83=-1,1,0)))))))</f>
        <v>2</v>
      </c>
      <c r="T84" s="94">
        <f>IF(T$10+VLOOKUP($D83,'[1]ADD STROKES GAME 8 SPLENDIDO '!$A$13:$U$58,'[1]ADD STROKES GAME 8 SPLENDIDO '!Q$5+2)-T83=0,2,IF(T$10+VLOOKUP($D83,'[1]ADD STROKES GAME 8 SPLENDIDO '!$A$13:$U$58,'[1]ADD STROKES GAME 8 SPLENDIDO '!Q$5+2)-T83=1,3,IF(T$10+VLOOKUP($D83,'[1]ADD STROKES GAME 8 SPLENDIDO '!$A$13:$U$58,'[1]ADD STROKES GAME 8 SPLENDIDO '!Q$5+2)-T83=2,4,IF(T$10+VLOOKUP($D83,'[1]ADD STROKES GAME 8 SPLENDIDO '!$A$13:$U$58,'[1]ADD STROKES GAME 8 SPLENDIDO '!Q$5+2)-T83=3,5,IF(T$10+VLOOKUP($D83,'[1]ADD STROKES GAME 8 SPLENDIDO '!$A$13:$U$58,'[1]ADD STROKES GAME 8 SPLENDIDO '!Q$5+2)-T83=4,6,IF(T$10+VLOOKUP($D83,'[1]ADD STROKES GAME 8 SPLENDIDO '!$A$13:$U$58,'[1]ADD STROKES GAME 8 SPLENDIDO '!Q$5+2)-T83=5,7,IF(T$10+VLOOKUP($D83,'[1]ADD STROKES GAME 8 SPLENDIDO '!$A$13:$U$58,'[1]ADD STROKES GAME 8 SPLENDIDO '!Q$5+2)-T83=-1,1,0)))))))</f>
        <v>0</v>
      </c>
      <c r="U84" s="94">
        <f>IF(U$10+VLOOKUP($D83,'[1]ADD STROKES GAME 8 SPLENDIDO '!$A$13:$U$58,'[1]ADD STROKES GAME 8 SPLENDIDO '!R$5+2)-U83=0,2,IF(U$10+VLOOKUP($D83,'[1]ADD STROKES GAME 8 SPLENDIDO '!$A$13:$U$58,'[1]ADD STROKES GAME 8 SPLENDIDO '!R$5+2)-U83=1,3,IF(U$10+VLOOKUP($D83,'[1]ADD STROKES GAME 8 SPLENDIDO '!$A$13:$U$58,'[1]ADD STROKES GAME 8 SPLENDIDO '!R$5+2)-U83=2,4,IF(U$10+VLOOKUP($D83,'[1]ADD STROKES GAME 8 SPLENDIDO '!$A$13:$U$58,'[1]ADD STROKES GAME 8 SPLENDIDO '!R$5+2)-U83=3,5,IF(U$10+VLOOKUP($D83,'[1]ADD STROKES GAME 8 SPLENDIDO '!$A$13:$U$58,'[1]ADD STROKES GAME 8 SPLENDIDO '!R$5+2)-U83=4,6,IF(U$10+VLOOKUP($D83,'[1]ADD STROKES GAME 8 SPLENDIDO '!$A$13:$U$58,'[1]ADD STROKES GAME 8 SPLENDIDO '!R$5+2)-U83=5,7,IF(U$10+VLOOKUP($D83,'[1]ADD STROKES GAME 8 SPLENDIDO '!$A$13:$U$58,'[1]ADD STROKES GAME 8 SPLENDIDO '!R$5+2)-U83=-1,1,0)))))))</f>
        <v>0</v>
      </c>
      <c r="V84" s="94">
        <f>IF(V$10+VLOOKUP($D83,'[1]ADD STROKES GAME 8 SPLENDIDO '!$A$13:$U$58,'[1]ADD STROKES GAME 8 SPLENDIDO '!S$5+2)-V83=0,2,IF(V$10+VLOOKUP($D83,'[1]ADD STROKES GAME 8 SPLENDIDO '!$A$13:$U$58,'[1]ADD STROKES GAME 8 SPLENDIDO '!S$5+2)-V83=1,3,IF(V$10+VLOOKUP($D83,'[1]ADD STROKES GAME 8 SPLENDIDO '!$A$13:$U$58,'[1]ADD STROKES GAME 8 SPLENDIDO '!S$5+2)-V83=2,4,IF(V$10+VLOOKUP($D83,'[1]ADD STROKES GAME 8 SPLENDIDO '!$A$13:$U$58,'[1]ADD STROKES GAME 8 SPLENDIDO '!S$5+2)-V83=3,5,IF(V$10+VLOOKUP($D83,'[1]ADD STROKES GAME 8 SPLENDIDO '!$A$13:$U$58,'[1]ADD STROKES GAME 8 SPLENDIDO '!S$5+2)-V83=4,6,IF(V$10+VLOOKUP($D83,'[1]ADD STROKES GAME 8 SPLENDIDO '!$A$13:$U$58,'[1]ADD STROKES GAME 8 SPLENDIDO '!S$5+2)-V83=5,7,IF(V$10+VLOOKUP($D83,'[1]ADD STROKES GAME 8 SPLENDIDO '!$A$13:$U$58,'[1]ADD STROKES GAME 8 SPLENDIDO '!S$5+2)-V83=-1,1,0)))))))</f>
        <v>0</v>
      </c>
      <c r="W84" s="94">
        <f>IF(W$10+VLOOKUP($D83,'[1]ADD STROKES GAME 8 SPLENDIDO '!$A$13:$U$58,'[1]ADD STROKES GAME 8 SPLENDIDO '!T$5+2)-W83=0,2,IF(W$10+VLOOKUP($D83,'[1]ADD STROKES GAME 8 SPLENDIDO '!$A$13:$U$58,'[1]ADD STROKES GAME 8 SPLENDIDO '!T$5+2)-W83=1,3,IF(W$10+VLOOKUP($D83,'[1]ADD STROKES GAME 8 SPLENDIDO '!$A$13:$U$58,'[1]ADD STROKES GAME 8 SPLENDIDO '!T$5+2)-W83=2,4,IF(W$10+VLOOKUP($D83,'[1]ADD STROKES GAME 8 SPLENDIDO '!$A$13:$U$58,'[1]ADD STROKES GAME 8 SPLENDIDO '!T$5+2)-W83=3,5,IF(W$10+VLOOKUP($D83,'[1]ADD STROKES GAME 8 SPLENDIDO '!$A$13:$U$58,'[1]ADD STROKES GAME 8 SPLENDIDO '!T$5+2)-W83=4,6,IF(W$10+VLOOKUP($D83,'[1]ADD STROKES GAME 8 SPLENDIDO '!$A$13:$U$58,'[1]ADD STROKES GAME 8 SPLENDIDO '!T$5+2)-W83=5,7,IF(W$10+VLOOKUP($D83,'[1]ADD STROKES GAME 8 SPLENDIDO '!$A$13:$U$58,'[1]ADD STROKES GAME 8 SPLENDIDO '!T$5+2)-W83=-1,1,0)))))))</f>
        <v>2</v>
      </c>
      <c r="X84" s="94">
        <f>IF(X$10+VLOOKUP($D83,'[1]ADD STROKES GAME 8 SPLENDIDO '!$A$13:$U$58,'[1]ADD STROKES GAME 8 SPLENDIDO '!U$5+2)-X83=0,2,IF(X$10+VLOOKUP($D83,'[1]ADD STROKES GAME 8 SPLENDIDO '!$A$13:$U$58,'[1]ADD STROKES GAME 8 SPLENDIDO '!U$5+2)-X83=1,3,IF(X$10+VLOOKUP($D83,'[1]ADD STROKES GAME 8 SPLENDIDO '!$A$13:$U$58,'[1]ADD STROKES GAME 8 SPLENDIDO '!U$5+2)-X83=2,4,IF(X$10+VLOOKUP($D83,'[1]ADD STROKES GAME 8 SPLENDIDO '!$A$13:$U$58,'[1]ADD STROKES GAME 8 SPLENDIDO '!U$5+2)-X83=3,5,IF(X$10+VLOOKUP($D83,'[1]ADD STROKES GAME 8 SPLENDIDO '!$A$13:$U$58,'[1]ADD STROKES GAME 8 SPLENDIDO '!U$5+2)-X83=4,6,IF(X$10+VLOOKUP($D83,'[1]ADD STROKES GAME 8 SPLENDIDO '!$A$13:$U$58,'[1]ADD STROKES GAME 8 SPLENDIDO '!U$5+2)-X83=5,7,IF(X$10+VLOOKUP($D83,'[1]ADD STROKES GAME 8 SPLENDIDO '!$A$13:$U$58,'[1]ADD STROKES GAME 8 SPLENDIDO '!U$5+2)-X83=-1,1,0)))))))</f>
        <v>1</v>
      </c>
      <c r="Y84" s="94">
        <f t="shared" si="4"/>
        <v>8</v>
      </c>
      <c r="Z84" s="95">
        <f t="shared" si="5"/>
        <v>16</v>
      </c>
      <c r="AC84" s="91"/>
      <c r="AD84" s="19"/>
      <c r="AE84" s="19"/>
      <c r="AF84" s="19"/>
      <c r="AG84" s="19"/>
      <c r="AH84" s="19"/>
      <c r="AI84" s="19"/>
      <c r="AJ84" s="19"/>
      <c r="AK84" s="19"/>
    </row>
    <row r="85" spans="1:37" ht="15.75" x14ac:dyDescent="0.25">
      <c r="A85" s="2"/>
      <c r="B85" s="1"/>
      <c r="C85" s="1"/>
      <c r="D85" s="27"/>
      <c r="E85" s="89" t="s">
        <v>163</v>
      </c>
      <c r="F85" s="90">
        <v>5</v>
      </c>
      <c r="G85" s="90">
        <v>3</v>
      </c>
      <c r="H85" s="90">
        <v>6</v>
      </c>
      <c r="I85" s="90">
        <v>5</v>
      </c>
      <c r="J85" s="90">
        <v>6</v>
      </c>
      <c r="K85" s="90">
        <v>5</v>
      </c>
      <c r="L85" s="90">
        <v>8</v>
      </c>
      <c r="M85" s="90">
        <v>4</v>
      </c>
      <c r="N85" s="90">
        <v>6</v>
      </c>
      <c r="O85" s="58">
        <f t="shared" si="3"/>
        <v>48</v>
      </c>
      <c r="P85" s="90">
        <v>6</v>
      </c>
      <c r="Q85" s="90">
        <v>5</v>
      </c>
      <c r="R85" s="90">
        <v>5</v>
      </c>
      <c r="S85" s="90">
        <v>6</v>
      </c>
      <c r="T85" s="90">
        <v>6</v>
      </c>
      <c r="U85" s="90">
        <v>6</v>
      </c>
      <c r="V85" s="90">
        <v>6</v>
      </c>
      <c r="W85" s="90">
        <v>6</v>
      </c>
      <c r="X85" s="90">
        <v>5</v>
      </c>
      <c r="Y85" s="58">
        <f t="shared" si="4"/>
        <v>51</v>
      </c>
      <c r="Z85" s="59">
        <f t="shared" si="5"/>
        <v>99</v>
      </c>
      <c r="AC85" s="91"/>
      <c r="AD85" s="19"/>
      <c r="AE85" s="19"/>
      <c r="AF85" s="19"/>
      <c r="AG85" s="19"/>
      <c r="AH85" s="19"/>
      <c r="AI85" s="19"/>
      <c r="AJ85" s="19"/>
      <c r="AK85" s="19"/>
    </row>
    <row r="86" spans="1:37" ht="15.75" x14ac:dyDescent="0.25">
      <c r="A86" s="92"/>
      <c r="B86" s="28"/>
      <c r="C86" s="28"/>
      <c r="D86" s="28"/>
      <c r="E86" s="94" t="s">
        <v>164</v>
      </c>
      <c r="F86" s="94">
        <f>IF(F$10+VLOOKUP($D85,'[1]ADD STROKES GAME 8 SPLENDIDO '!$A$13:$U$58,'[1]ADD STROKES GAME 8 SPLENDIDO '!C$5+2)-F85=0,2,IF(F$10+VLOOKUP($D85,'[1]ADD STROKES GAME 8 SPLENDIDO '!$A$13:$U$58,'[1]ADD STROKES GAME 8 SPLENDIDO '!C$5+2)-F85=1,3,IF(F$10+VLOOKUP($D85,'[1]ADD STROKES GAME 8 SPLENDIDO '!$A$13:$U$58,'[1]ADD STROKES GAME 8 SPLENDIDO '!C$5+2)-F85=2,4,IF(F$10+VLOOKUP($D85,'[1]ADD STROKES GAME 8 SPLENDIDO '!$A$13:$U$58,'[1]ADD STROKES GAME 8 SPLENDIDO '!C$5+2)-F85=3,5,IF(F$10+VLOOKUP($D85,'[1]ADD STROKES GAME 8 SPLENDIDO '!$A$13:$U$58,'[1]ADD STROKES GAME 8 SPLENDIDO '!C$5+2)-F85=4,6,IF(F$10+VLOOKUP($D85,'[1]ADD STROKES GAME 8 SPLENDIDO '!$A$13:$U$58,'[1]ADD STROKES GAME 8 SPLENDIDO '!C$5+2)-F85=5,7,IF(F$10+VLOOKUP($D85,'[1]ADD STROKES GAME 8 SPLENDIDO '!$A$13:$U$58,'[1]ADD STROKES GAME 8 SPLENDIDO '!C$5+2)-F85=-1,1,0)))))))</f>
        <v>2</v>
      </c>
      <c r="G86" s="94">
        <f>IF(G$10+VLOOKUP($D85,'[1]ADD STROKES GAME 8 SPLENDIDO '!$A$13:$U$58,'[1]ADD STROKES GAME 8 SPLENDIDO '!D$5+2)-G85=0,2,IF(G$10+VLOOKUP($D85,'[1]ADD STROKES GAME 8 SPLENDIDO '!$A$13:$U$58,'[1]ADD STROKES GAME 8 SPLENDIDO '!D$5+2)-G85=1,3,IF(G$10+VLOOKUP($D85,'[1]ADD STROKES GAME 8 SPLENDIDO '!$A$13:$U$58,'[1]ADD STROKES GAME 8 SPLENDIDO '!D$5+2)-G85=2,4,IF(G$10+VLOOKUP($D85,'[1]ADD STROKES GAME 8 SPLENDIDO '!$A$13:$U$58,'[1]ADD STROKES GAME 8 SPLENDIDO '!D$5+2)-G85=3,5,IF(G$10+VLOOKUP($D85,'[1]ADD STROKES GAME 8 SPLENDIDO '!$A$13:$U$58,'[1]ADD STROKES GAME 8 SPLENDIDO '!D$5+2)-G85=4,6,IF(G$10+VLOOKUP($D85,'[1]ADD STROKES GAME 8 SPLENDIDO '!$A$13:$U$58,'[1]ADD STROKES GAME 8 SPLENDIDO '!D$5+2)-G85=5,7,IF(G$10+VLOOKUP($D85,'[1]ADD STROKES GAME 8 SPLENDIDO '!$A$13:$U$58,'[1]ADD STROKES GAME 8 SPLENDIDO '!D$5+2)-G85=-1,1,0)))))))</f>
        <v>4</v>
      </c>
      <c r="H86" s="94">
        <f>IF(H$10+VLOOKUP($D85,'[1]ADD STROKES GAME 8 SPLENDIDO '!$A$13:$U$58,'[1]ADD STROKES GAME 8 SPLENDIDO '!E$5+2)-H85=0,2,IF(H$10+VLOOKUP($D85,'[1]ADD STROKES GAME 8 SPLENDIDO '!$A$13:$U$58,'[1]ADD STROKES GAME 8 SPLENDIDO '!E$5+2)-H85=1,3,IF(H$10+VLOOKUP($D85,'[1]ADD STROKES GAME 8 SPLENDIDO '!$A$13:$U$58,'[1]ADD STROKES GAME 8 SPLENDIDO '!E$5+2)-H85=2,4,IF(H$10+VLOOKUP($D85,'[1]ADD STROKES GAME 8 SPLENDIDO '!$A$13:$U$58,'[1]ADD STROKES GAME 8 SPLENDIDO '!E$5+2)-H85=3,5,IF(H$10+VLOOKUP($D85,'[1]ADD STROKES GAME 8 SPLENDIDO '!$A$13:$U$58,'[1]ADD STROKES GAME 8 SPLENDIDO '!E$5+2)-H85=4,6,IF(H$10+VLOOKUP($D85,'[1]ADD STROKES GAME 8 SPLENDIDO '!$A$13:$U$58,'[1]ADD STROKES GAME 8 SPLENDIDO '!E$5+2)-H85=5,7,IF(H$10+VLOOKUP($D85,'[1]ADD STROKES GAME 8 SPLENDIDO '!$A$13:$U$58,'[1]ADD STROKES GAME 8 SPLENDIDO '!E$5+2)-H85=-1,1,0)))))))</f>
        <v>0</v>
      </c>
      <c r="I86" s="94">
        <f>IF(I$10+VLOOKUP($D85,'[1]ADD STROKES GAME 8 SPLENDIDO '!$A$13:$U$58,'[1]ADD STROKES GAME 8 SPLENDIDO '!F$5+2)-I85=0,2,IF(I$10+VLOOKUP($D85,'[1]ADD STROKES GAME 8 SPLENDIDO '!$A$13:$U$58,'[1]ADD STROKES GAME 8 SPLENDIDO '!F$5+2)-I85=1,3,IF(I$10+VLOOKUP($D85,'[1]ADD STROKES GAME 8 SPLENDIDO '!$A$13:$U$58,'[1]ADD STROKES GAME 8 SPLENDIDO '!F$5+2)-I85=2,4,IF(I$10+VLOOKUP($D85,'[1]ADD STROKES GAME 8 SPLENDIDO '!$A$13:$U$58,'[1]ADD STROKES GAME 8 SPLENDIDO '!F$5+2)-I85=3,5,IF(I$10+VLOOKUP($D85,'[1]ADD STROKES GAME 8 SPLENDIDO '!$A$13:$U$58,'[1]ADD STROKES GAME 8 SPLENDIDO '!F$5+2)-I85=4,6,IF(I$10+VLOOKUP($D85,'[1]ADD STROKES GAME 8 SPLENDIDO '!$A$13:$U$58,'[1]ADD STROKES GAME 8 SPLENDIDO '!F$5+2)-I85=5,7,IF(I$10+VLOOKUP($D85,'[1]ADD STROKES GAME 8 SPLENDIDO '!$A$13:$U$58,'[1]ADD STROKES GAME 8 SPLENDIDO '!F$5+2)-I85=-1,1,0)))))))</f>
        <v>1</v>
      </c>
      <c r="J86" s="94">
        <f>IF(J$10+VLOOKUP($D85,'[1]ADD STROKES GAME 8 SPLENDIDO '!$A$13:$U$58,'[1]ADD STROKES GAME 8 SPLENDIDO '!G$5+2)-J85=0,2,IF(J$10+VLOOKUP($D85,'[1]ADD STROKES GAME 8 SPLENDIDO '!$A$13:$U$58,'[1]ADD STROKES GAME 8 SPLENDIDO '!G$5+2)-J85=1,3,IF(J$10+VLOOKUP($D85,'[1]ADD STROKES GAME 8 SPLENDIDO '!$A$13:$U$58,'[1]ADD STROKES GAME 8 SPLENDIDO '!G$5+2)-J85=2,4,IF(J$10+VLOOKUP($D85,'[1]ADD STROKES GAME 8 SPLENDIDO '!$A$13:$U$58,'[1]ADD STROKES GAME 8 SPLENDIDO '!G$5+2)-J85=3,5,IF(J$10+VLOOKUP($D85,'[1]ADD STROKES GAME 8 SPLENDIDO '!$A$13:$U$58,'[1]ADD STROKES GAME 8 SPLENDIDO '!G$5+2)-J85=4,6,IF(J$10+VLOOKUP($D85,'[1]ADD STROKES GAME 8 SPLENDIDO '!$A$13:$U$58,'[1]ADD STROKES GAME 8 SPLENDIDO '!G$5+2)-J85=5,7,IF(J$10+VLOOKUP($D85,'[1]ADD STROKES GAME 8 SPLENDIDO '!$A$13:$U$58,'[1]ADD STROKES GAME 8 SPLENDIDO '!G$5+2)-J85=-1,1,0)))))))</f>
        <v>0</v>
      </c>
      <c r="K86" s="94">
        <f>IF(K$10+VLOOKUP($D85,'[1]ADD STROKES GAME 8 SPLENDIDO '!$A$13:$U$58,'[1]ADD STROKES GAME 8 SPLENDIDO '!H$5+2)-K85=0,2,IF(K$10+VLOOKUP($D85,'[1]ADD STROKES GAME 8 SPLENDIDO '!$A$13:$U$58,'[1]ADD STROKES GAME 8 SPLENDIDO '!H$5+2)-K85=1,3,IF(K$10+VLOOKUP($D85,'[1]ADD STROKES GAME 8 SPLENDIDO '!$A$13:$U$58,'[1]ADD STROKES GAME 8 SPLENDIDO '!H$5+2)-K85=2,4,IF(K$10+VLOOKUP($D85,'[1]ADD STROKES GAME 8 SPLENDIDO '!$A$13:$U$58,'[1]ADD STROKES GAME 8 SPLENDIDO '!H$5+2)-K85=3,5,IF(K$10+VLOOKUP($D85,'[1]ADD STROKES GAME 8 SPLENDIDO '!$A$13:$U$58,'[1]ADD STROKES GAME 8 SPLENDIDO '!H$5+2)-K85=4,6,IF(K$10+VLOOKUP($D85,'[1]ADD STROKES GAME 8 SPLENDIDO '!$A$13:$U$58,'[1]ADD STROKES GAME 8 SPLENDIDO '!H$5+2)-K85=5,7,IF(K$10+VLOOKUP($D85,'[1]ADD STROKES GAME 8 SPLENDIDO '!$A$13:$U$58,'[1]ADD STROKES GAME 8 SPLENDIDO '!H$5+2)-K85=-1,1,0)))))))</f>
        <v>1</v>
      </c>
      <c r="L86" s="94">
        <f>IF(L$10+VLOOKUP($D85,'[1]ADD STROKES GAME 8 SPLENDIDO '!$A$13:$U$58,'[1]ADD STROKES GAME 8 SPLENDIDO '!I$5+2)-L85=0,2,IF(L$10+VLOOKUP($D85,'[1]ADD STROKES GAME 8 SPLENDIDO '!$A$13:$U$58,'[1]ADD STROKES GAME 8 SPLENDIDO '!I$5+2)-L85=1,3,IF(L$10+VLOOKUP($D85,'[1]ADD STROKES GAME 8 SPLENDIDO '!$A$13:$U$58,'[1]ADD STROKES GAME 8 SPLENDIDO '!I$5+2)-L85=2,4,IF(L$10+VLOOKUP($D85,'[1]ADD STROKES GAME 8 SPLENDIDO '!$A$13:$U$58,'[1]ADD STROKES GAME 8 SPLENDIDO '!I$5+2)-L85=3,5,IF(L$10+VLOOKUP($D85,'[1]ADD STROKES GAME 8 SPLENDIDO '!$A$13:$U$58,'[1]ADD STROKES GAME 8 SPLENDIDO '!I$5+2)-L85=4,6,IF(L$10+VLOOKUP($D85,'[1]ADD STROKES GAME 8 SPLENDIDO '!$A$13:$U$58,'[1]ADD STROKES GAME 8 SPLENDIDO '!I$5+2)-L85=5,7,IF(L$10+VLOOKUP($D85,'[1]ADD STROKES GAME 8 SPLENDIDO '!$A$13:$U$58,'[1]ADD STROKES GAME 8 SPLENDIDO '!I$5+2)-L85=-1,1,0)))))))</f>
        <v>0</v>
      </c>
      <c r="M86" s="94">
        <f>IF(M$10+VLOOKUP($D85,'[1]ADD STROKES GAME 8 SPLENDIDO '!$A$13:$U$58,'[1]ADD STROKES GAME 8 SPLENDIDO '!J$5+2)-M85=0,2,IF(M$10+VLOOKUP($D85,'[1]ADD STROKES GAME 8 SPLENDIDO '!$A$13:$U$58,'[1]ADD STROKES GAME 8 SPLENDIDO '!J$5+2)-M85=1,3,IF(M$10+VLOOKUP($D85,'[1]ADD STROKES GAME 8 SPLENDIDO '!$A$13:$U$58,'[1]ADD STROKES GAME 8 SPLENDIDO '!J$5+2)-M85=2,4,IF(M$10+VLOOKUP($D85,'[1]ADD STROKES GAME 8 SPLENDIDO '!$A$13:$U$58,'[1]ADD STROKES GAME 8 SPLENDIDO '!J$5+2)-M85=3,5,IF(M$10+VLOOKUP($D85,'[1]ADD STROKES GAME 8 SPLENDIDO '!$A$13:$U$58,'[1]ADD STROKES GAME 8 SPLENDIDO '!J$5+2)-M85=4,6,IF(M$10+VLOOKUP($D85,'[1]ADD STROKES GAME 8 SPLENDIDO '!$A$13:$U$58,'[1]ADD STROKES GAME 8 SPLENDIDO '!J$5+2)-M85=5,7,IF(M$10+VLOOKUP($D85,'[1]ADD STROKES GAME 8 SPLENDIDO '!$A$13:$U$58,'[1]ADD STROKES GAME 8 SPLENDIDO '!J$5+2)-M85=-1,1,0)))))))</f>
        <v>1</v>
      </c>
      <c r="N86" s="94">
        <f>IF(N$10+VLOOKUP($D85,'[1]ADD STROKES GAME 8 SPLENDIDO '!$A$13:$U$58,'[1]ADD STROKES GAME 8 SPLENDIDO '!K$5+2)-N85=0,2,IF(N$10+VLOOKUP($D85,'[1]ADD STROKES GAME 8 SPLENDIDO '!$A$13:$U$58,'[1]ADD STROKES GAME 8 SPLENDIDO '!K$5+2)-N85=1,3,IF(N$10+VLOOKUP($D85,'[1]ADD STROKES GAME 8 SPLENDIDO '!$A$13:$U$58,'[1]ADD STROKES GAME 8 SPLENDIDO '!K$5+2)-N85=2,4,IF(N$10+VLOOKUP($D85,'[1]ADD STROKES GAME 8 SPLENDIDO '!$A$13:$U$58,'[1]ADD STROKES GAME 8 SPLENDIDO '!K$5+2)-N85=3,5,IF(N$10+VLOOKUP($D85,'[1]ADD STROKES GAME 8 SPLENDIDO '!$A$13:$U$58,'[1]ADD STROKES GAME 8 SPLENDIDO '!K$5+2)-N85=4,6,IF(N$10+VLOOKUP($D85,'[1]ADD STROKES GAME 8 SPLENDIDO '!$A$13:$U$58,'[1]ADD STROKES GAME 8 SPLENDIDO '!K$5+2)-N85=5,7,IF(N$10+VLOOKUP($D85,'[1]ADD STROKES GAME 8 SPLENDIDO '!$A$13:$U$58,'[1]ADD STROKES GAME 8 SPLENDIDO '!K$5+2)-N85=-1,1,0)))))))</f>
        <v>0</v>
      </c>
      <c r="O86" s="94">
        <f t="shared" si="3"/>
        <v>9</v>
      </c>
      <c r="P86" s="94">
        <f>IF(P$10+VLOOKUP($D85,'[1]ADD STROKES GAME 8 SPLENDIDO '!$A$13:$U$58,'[1]ADD STROKES GAME 8 SPLENDIDO '!M$5+2)-P85=0,2,IF(P$10+VLOOKUP($D85,'[1]ADD STROKES GAME 8 SPLENDIDO '!$A$13:$U$58,'[1]ADD STROKES GAME 8 SPLENDIDO '!M$5+2)-P85=1,3,IF(P$10+VLOOKUP($D85,'[1]ADD STROKES GAME 8 SPLENDIDO '!$A$13:$U$58,'[1]ADD STROKES GAME 8 SPLENDIDO '!M$5+2)-P85=2,4,IF(P$10+VLOOKUP($D85,'[1]ADD STROKES GAME 8 SPLENDIDO '!$A$13:$U$58,'[1]ADD STROKES GAME 8 SPLENDIDO '!M$5+2)-P85=3,5,IF(P$10+VLOOKUP($D85,'[1]ADD STROKES GAME 8 SPLENDIDO '!$A$13:$U$58,'[1]ADD STROKES GAME 8 SPLENDIDO '!M$5+2)-P85=4,6,IF(P$10+VLOOKUP($D85,'[1]ADD STROKES GAME 8 SPLENDIDO '!$A$13:$U$58,'[1]ADD STROKES GAME 8 SPLENDIDO '!M$5+2)-P85=5,7,IF(P$10+VLOOKUP($D85,'[1]ADD STROKES GAME 8 SPLENDIDO '!$A$13:$U$58,'[1]ADD STROKES GAME 8 SPLENDIDO '!M$5+2)-P85=-1,1,0)))))))</f>
        <v>0</v>
      </c>
      <c r="Q86" s="94">
        <f>IF(Q$10+VLOOKUP($D85,'[1]ADD STROKES GAME 8 SPLENDIDO '!$A$13:$U$58,'[1]ADD STROKES GAME 8 SPLENDIDO '!N$5+2)-Q85=0,2,IF(Q$10+VLOOKUP($D85,'[1]ADD STROKES GAME 8 SPLENDIDO '!$A$13:$U$58,'[1]ADD STROKES GAME 8 SPLENDIDO '!N$5+2)-Q85=1,3,IF(Q$10+VLOOKUP($D85,'[1]ADD STROKES GAME 8 SPLENDIDO '!$A$13:$U$58,'[1]ADD STROKES GAME 8 SPLENDIDO '!N$5+2)-Q85=2,4,IF(Q$10+VLOOKUP($D85,'[1]ADD STROKES GAME 8 SPLENDIDO '!$A$13:$U$58,'[1]ADD STROKES GAME 8 SPLENDIDO '!N$5+2)-Q85=3,5,IF(Q$10+VLOOKUP($D85,'[1]ADD STROKES GAME 8 SPLENDIDO '!$A$13:$U$58,'[1]ADD STROKES GAME 8 SPLENDIDO '!N$5+2)-Q85=4,6,IF(Q$10+VLOOKUP($D85,'[1]ADD STROKES GAME 8 SPLENDIDO '!$A$13:$U$58,'[1]ADD STROKES GAME 8 SPLENDIDO '!N$5+2)-Q85=5,7,IF(Q$10+VLOOKUP($D85,'[1]ADD STROKES GAME 8 SPLENDIDO '!$A$13:$U$58,'[1]ADD STROKES GAME 8 SPLENDIDO '!N$5+2)-Q85=-1,1,0)))))))</f>
        <v>2</v>
      </c>
      <c r="R86" s="94">
        <f>IF(R$10+VLOOKUP($D85,'[1]ADD STROKES GAME 8 SPLENDIDO '!$A$13:$U$58,'[1]ADD STROKES GAME 8 SPLENDIDO '!O$5+2)-R85=0,2,IF(R$10+VLOOKUP($D85,'[1]ADD STROKES GAME 8 SPLENDIDO '!$A$13:$U$58,'[1]ADD STROKES GAME 8 SPLENDIDO '!O$5+2)-R85=1,3,IF(R$10+VLOOKUP($D85,'[1]ADD STROKES GAME 8 SPLENDIDO '!$A$13:$U$58,'[1]ADD STROKES GAME 8 SPLENDIDO '!O$5+2)-R85=2,4,IF(R$10+VLOOKUP($D85,'[1]ADD STROKES GAME 8 SPLENDIDO '!$A$13:$U$58,'[1]ADD STROKES GAME 8 SPLENDIDO '!O$5+2)-R85=3,5,IF(R$10+VLOOKUP($D85,'[1]ADD STROKES GAME 8 SPLENDIDO '!$A$13:$U$58,'[1]ADD STROKES GAME 8 SPLENDIDO '!O$5+2)-R85=4,6,IF(R$10+VLOOKUP($D85,'[1]ADD STROKES GAME 8 SPLENDIDO '!$A$13:$U$58,'[1]ADD STROKES GAME 8 SPLENDIDO '!O$5+2)-R85=5,7,IF(R$10+VLOOKUP($D85,'[1]ADD STROKES GAME 8 SPLENDIDO '!$A$13:$U$58,'[1]ADD STROKES GAME 8 SPLENDIDO '!O$5+2)-R85=-1,1,0)))))))</f>
        <v>1</v>
      </c>
      <c r="S86" s="94">
        <f>IF(S$10+VLOOKUP($D85,'[1]ADD STROKES GAME 8 SPLENDIDO '!$A$13:$U$58,'[1]ADD STROKES GAME 8 SPLENDIDO '!P$5+2)-S85=0,2,IF(S$10+VLOOKUP($D85,'[1]ADD STROKES GAME 8 SPLENDIDO '!$A$13:$U$58,'[1]ADD STROKES GAME 8 SPLENDIDO '!P$5+2)-S85=1,3,IF(S$10+VLOOKUP($D85,'[1]ADD STROKES GAME 8 SPLENDIDO '!$A$13:$U$58,'[1]ADD STROKES GAME 8 SPLENDIDO '!P$5+2)-S85=2,4,IF(S$10+VLOOKUP($D85,'[1]ADD STROKES GAME 8 SPLENDIDO '!$A$13:$U$58,'[1]ADD STROKES GAME 8 SPLENDIDO '!P$5+2)-S85=3,5,IF(S$10+VLOOKUP($D85,'[1]ADD STROKES GAME 8 SPLENDIDO '!$A$13:$U$58,'[1]ADD STROKES GAME 8 SPLENDIDO '!P$5+2)-S85=4,6,IF(S$10+VLOOKUP($D85,'[1]ADD STROKES GAME 8 SPLENDIDO '!$A$13:$U$58,'[1]ADD STROKES GAME 8 SPLENDIDO '!P$5+2)-S85=5,7,IF(S$10+VLOOKUP($D85,'[1]ADD STROKES GAME 8 SPLENDIDO '!$A$13:$U$58,'[1]ADD STROKES GAME 8 SPLENDIDO '!P$5+2)-S85=-1,1,0)))))))</f>
        <v>0</v>
      </c>
      <c r="T86" s="94">
        <f>IF(T$10+VLOOKUP($D85,'[1]ADD STROKES GAME 8 SPLENDIDO '!$A$13:$U$58,'[1]ADD STROKES GAME 8 SPLENDIDO '!Q$5+2)-T85=0,2,IF(T$10+VLOOKUP($D85,'[1]ADD STROKES GAME 8 SPLENDIDO '!$A$13:$U$58,'[1]ADD STROKES GAME 8 SPLENDIDO '!Q$5+2)-T85=1,3,IF(T$10+VLOOKUP($D85,'[1]ADD STROKES GAME 8 SPLENDIDO '!$A$13:$U$58,'[1]ADD STROKES GAME 8 SPLENDIDO '!Q$5+2)-T85=2,4,IF(T$10+VLOOKUP($D85,'[1]ADD STROKES GAME 8 SPLENDIDO '!$A$13:$U$58,'[1]ADD STROKES GAME 8 SPLENDIDO '!Q$5+2)-T85=3,5,IF(T$10+VLOOKUP($D85,'[1]ADD STROKES GAME 8 SPLENDIDO '!$A$13:$U$58,'[1]ADD STROKES GAME 8 SPLENDIDO '!Q$5+2)-T85=4,6,IF(T$10+VLOOKUP($D85,'[1]ADD STROKES GAME 8 SPLENDIDO '!$A$13:$U$58,'[1]ADD STROKES GAME 8 SPLENDIDO '!Q$5+2)-T85=5,7,IF(T$10+VLOOKUP($D85,'[1]ADD STROKES GAME 8 SPLENDIDO '!$A$13:$U$58,'[1]ADD STROKES GAME 8 SPLENDIDO '!Q$5+2)-T85=-1,1,0)))))))</f>
        <v>0</v>
      </c>
      <c r="U86" s="94">
        <f>IF(U$10+VLOOKUP($D85,'[1]ADD STROKES GAME 8 SPLENDIDO '!$A$13:$U$58,'[1]ADD STROKES GAME 8 SPLENDIDO '!R$5+2)-U85=0,2,IF(U$10+VLOOKUP($D85,'[1]ADD STROKES GAME 8 SPLENDIDO '!$A$13:$U$58,'[1]ADD STROKES GAME 8 SPLENDIDO '!R$5+2)-U85=1,3,IF(U$10+VLOOKUP($D85,'[1]ADD STROKES GAME 8 SPLENDIDO '!$A$13:$U$58,'[1]ADD STROKES GAME 8 SPLENDIDO '!R$5+2)-U85=2,4,IF(U$10+VLOOKUP($D85,'[1]ADD STROKES GAME 8 SPLENDIDO '!$A$13:$U$58,'[1]ADD STROKES GAME 8 SPLENDIDO '!R$5+2)-U85=3,5,IF(U$10+VLOOKUP($D85,'[1]ADD STROKES GAME 8 SPLENDIDO '!$A$13:$U$58,'[1]ADD STROKES GAME 8 SPLENDIDO '!R$5+2)-U85=4,6,IF(U$10+VLOOKUP($D85,'[1]ADD STROKES GAME 8 SPLENDIDO '!$A$13:$U$58,'[1]ADD STROKES GAME 8 SPLENDIDO '!R$5+2)-U85=5,7,IF(U$10+VLOOKUP($D85,'[1]ADD STROKES GAME 8 SPLENDIDO '!$A$13:$U$58,'[1]ADD STROKES GAME 8 SPLENDIDO '!R$5+2)-U85=-1,1,0)))))))</f>
        <v>0</v>
      </c>
      <c r="V86" s="94">
        <f>IF(V$10+VLOOKUP($D85,'[1]ADD STROKES GAME 8 SPLENDIDO '!$A$13:$U$58,'[1]ADD STROKES GAME 8 SPLENDIDO '!S$5+2)-V85=0,2,IF(V$10+VLOOKUP($D85,'[1]ADD STROKES GAME 8 SPLENDIDO '!$A$13:$U$58,'[1]ADD STROKES GAME 8 SPLENDIDO '!S$5+2)-V85=1,3,IF(V$10+VLOOKUP($D85,'[1]ADD STROKES GAME 8 SPLENDIDO '!$A$13:$U$58,'[1]ADD STROKES GAME 8 SPLENDIDO '!S$5+2)-V85=2,4,IF(V$10+VLOOKUP($D85,'[1]ADD STROKES GAME 8 SPLENDIDO '!$A$13:$U$58,'[1]ADD STROKES GAME 8 SPLENDIDO '!S$5+2)-V85=3,5,IF(V$10+VLOOKUP($D85,'[1]ADD STROKES GAME 8 SPLENDIDO '!$A$13:$U$58,'[1]ADD STROKES GAME 8 SPLENDIDO '!S$5+2)-V85=4,6,IF(V$10+VLOOKUP($D85,'[1]ADD STROKES GAME 8 SPLENDIDO '!$A$13:$U$58,'[1]ADD STROKES GAME 8 SPLENDIDO '!S$5+2)-V85=5,7,IF(V$10+VLOOKUP($D85,'[1]ADD STROKES GAME 8 SPLENDIDO '!$A$13:$U$58,'[1]ADD STROKES GAME 8 SPLENDIDO '!S$5+2)-V85=-1,1,0)))))))</f>
        <v>0</v>
      </c>
      <c r="W86" s="94">
        <f>IF(W$10+VLOOKUP($D85,'[1]ADD STROKES GAME 8 SPLENDIDO '!$A$13:$U$58,'[1]ADD STROKES GAME 8 SPLENDIDO '!T$5+2)-W85=0,2,IF(W$10+VLOOKUP($D85,'[1]ADD STROKES GAME 8 SPLENDIDO '!$A$13:$U$58,'[1]ADD STROKES GAME 8 SPLENDIDO '!T$5+2)-W85=1,3,IF(W$10+VLOOKUP($D85,'[1]ADD STROKES GAME 8 SPLENDIDO '!$A$13:$U$58,'[1]ADD STROKES GAME 8 SPLENDIDO '!T$5+2)-W85=2,4,IF(W$10+VLOOKUP($D85,'[1]ADD STROKES GAME 8 SPLENDIDO '!$A$13:$U$58,'[1]ADD STROKES GAME 8 SPLENDIDO '!T$5+2)-W85=3,5,IF(W$10+VLOOKUP($D85,'[1]ADD STROKES GAME 8 SPLENDIDO '!$A$13:$U$58,'[1]ADD STROKES GAME 8 SPLENDIDO '!T$5+2)-W85=4,6,IF(W$10+VLOOKUP($D85,'[1]ADD STROKES GAME 8 SPLENDIDO '!$A$13:$U$58,'[1]ADD STROKES GAME 8 SPLENDIDO '!T$5+2)-W85=5,7,IF(W$10+VLOOKUP($D85,'[1]ADD STROKES GAME 8 SPLENDIDO '!$A$13:$U$58,'[1]ADD STROKES GAME 8 SPLENDIDO '!T$5+2)-W85=-1,1,0)))))))</f>
        <v>0</v>
      </c>
      <c r="X86" s="94">
        <f>IF(X$10+VLOOKUP($D85,'[1]ADD STROKES GAME 8 SPLENDIDO '!$A$13:$U$58,'[1]ADD STROKES GAME 8 SPLENDIDO '!U$5+2)-X85=0,2,IF(X$10+VLOOKUP($D85,'[1]ADD STROKES GAME 8 SPLENDIDO '!$A$13:$U$58,'[1]ADD STROKES GAME 8 SPLENDIDO '!U$5+2)-X85=1,3,IF(X$10+VLOOKUP($D85,'[1]ADD STROKES GAME 8 SPLENDIDO '!$A$13:$U$58,'[1]ADD STROKES GAME 8 SPLENDIDO '!U$5+2)-X85=2,4,IF(X$10+VLOOKUP($D85,'[1]ADD STROKES GAME 8 SPLENDIDO '!$A$13:$U$58,'[1]ADD STROKES GAME 8 SPLENDIDO '!U$5+2)-X85=3,5,IF(X$10+VLOOKUP($D85,'[1]ADD STROKES GAME 8 SPLENDIDO '!$A$13:$U$58,'[1]ADD STROKES GAME 8 SPLENDIDO '!U$5+2)-X85=4,6,IF(X$10+VLOOKUP($D85,'[1]ADD STROKES GAME 8 SPLENDIDO '!$A$13:$U$58,'[1]ADD STROKES GAME 8 SPLENDIDO '!U$5+2)-X85=5,7,IF(X$10+VLOOKUP($D85,'[1]ADD STROKES GAME 8 SPLENDIDO '!$A$13:$U$58,'[1]ADD STROKES GAME 8 SPLENDIDO '!U$5+2)-X85=-1,1,0)))))))</f>
        <v>2</v>
      </c>
      <c r="Y86" s="94">
        <f t="shared" si="4"/>
        <v>5</v>
      </c>
      <c r="Z86" s="95">
        <f t="shared" si="5"/>
        <v>14</v>
      </c>
      <c r="AC86" s="91"/>
      <c r="AD86" s="19"/>
      <c r="AE86" s="19"/>
      <c r="AF86" s="19"/>
      <c r="AG86" s="19"/>
      <c r="AH86" s="19"/>
      <c r="AI86" s="19"/>
      <c r="AJ86" s="19"/>
      <c r="AK86" s="19"/>
    </row>
    <row r="87" spans="1:37" ht="15.75" x14ac:dyDescent="0.25">
      <c r="A87" s="2"/>
      <c r="B87" s="1"/>
      <c r="C87" s="1"/>
      <c r="D87" s="27"/>
      <c r="E87" s="89" t="s">
        <v>163</v>
      </c>
      <c r="F87" s="90">
        <v>9</v>
      </c>
      <c r="G87" s="90">
        <v>9</v>
      </c>
      <c r="H87" s="90">
        <v>9</v>
      </c>
      <c r="I87" s="90">
        <v>9</v>
      </c>
      <c r="J87" s="90">
        <v>9</v>
      </c>
      <c r="K87" s="90">
        <v>9</v>
      </c>
      <c r="L87" s="90">
        <v>9</v>
      </c>
      <c r="M87" s="90">
        <v>9</v>
      </c>
      <c r="N87" s="90">
        <v>9</v>
      </c>
      <c r="O87" s="58">
        <f t="shared" si="3"/>
        <v>81</v>
      </c>
      <c r="P87" s="90">
        <v>9</v>
      </c>
      <c r="Q87" s="90">
        <v>9</v>
      </c>
      <c r="R87" s="90">
        <v>9</v>
      </c>
      <c r="S87" s="90">
        <v>9</v>
      </c>
      <c r="T87" s="90">
        <v>9</v>
      </c>
      <c r="U87" s="90">
        <v>9</v>
      </c>
      <c r="V87" s="90">
        <v>9</v>
      </c>
      <c r="W87" s="90">
        <v>9</v>
      </c>
      <c r="X87" s="90">
        <v>9</v>
      </c>
      <c r="Y87" s="58">
        <f t="shared" si="4"/>
        <v>81</v>
      </c>
      <c r="Z87" s="59">
        <f t="shared" si="5"/>
        <v>162</v>
      </c>
      <c r="AC87" s="91"/>
      <c r="AD87" s="19"/>
      <c r="AE87" s="19"/>
      <c r="AF87" s="19"/>
      <c r="AG87" s="19"/>
      <c r="AH87" s="19"/>
      <c r="AI87" s="19"/>
      <c r="AJ87" s="19"/>
      <c r="AK87" s="19"/>
    </row>
    <row r="88" spans="1:37" ht="15.75" x14ac:dyDescent="0.25">
      <c r="A88" s="92"/>
      <c r="B88" s="28"/>
      <c r="C88" s="28"/>
      <c r="D88" s="28"/>
      <c r="E88" s="94" t="s">
        <v>164</v>
      </c>
      <c r="F88" s="94">
        <f>IF(F$10+VLOOKUP($D87,'[1]ADD STROKES GAME 8 SPLENDIDO '!$A$13:$U$58,'[1]ADD STROKES GAME 8 SPLENDIDO '!C$5+2)-F87=0,2,IF(F$10+VLOOKUP($D87,'[1]ADD STROKES GAME 8 SPLENDIDO '!$A$13:$U$58,'[1]ADD STROKES GAME 8 SPLENDIDO '!C$5+2)-F87=1,3,IF(F$10+VLOOKUP($D87,'[1]ADD STROKES GAME 8 SPLENDIDO '!$A$13:$U$58,'[1]ADD STROKES GAME 8 SPLENDIDO '!C$5+2)-F87=2,4,IF(F$10+VLOOKUP($D87,'[1]ADD STROKES GAME 8 SPLENDIDO '!$A$13:$U$58,'[1]ADD STROKES GAME 8 SPLENDIDO '!C$5+2)-F87=3,5,IF(F$10+VLOOKUP($D87,'[1]ADD STROKES GAME 8 SPLENDIDO '!$A$13:$U$58,'[1]ADD STROKES GAME 8 SPLENDIDO '!C$5+2)-F87=4,6,IF(F$10+VLOOKUP($D87,'[1]ADD STROKES GAME 8 SPLENDIDO '!$A$13:$U$58,'[1]ADD STROKES GAME 8 SPLENDIDO '!C$5+2)-F87=5,7,IF(F$10+VLOOKUP($D87,'[1]ADD STROKES GAME 8 SPLENDIDO '!$A$13:$U$58,'[1]ADD STROKES GAME 8 SPLENDIDO '!C$5+2)-F87=-1,1,0)))))))</f>
        <v>0</v>
      </c>
      <c r="G88" s="94">
        <f>IF(G$10+VLOOKUP($D87,'[1]ADD STROKES GAME 8 SPLENDIDO '!$A$13:$U$58,'[1]ADD STROKES GAME 8 SPLENDIDO '!D$5+2)-G87=0,2,IF(G$10+VLOOKUP($D87,'[1]ADD STROKES GAME 8 SPLENDIDO '!$A$13:$U$58,'[1]ADD STROKES GAME 8 SPLENDIDO '!D$5+2)-G87=1,3,IF(G$10+VLOOKUP($D87,'[1]ADD STROKES GAME 8 SPLENDIDO '!$A$13:$U$58,'[1]ADD STROKES GAME 8 SPLENDIDO '!D$5+2)-G87=2,4,IF(G$10+VLOOKUP($D87,'[1]ADD STROKES GAME 8 SPLENDIDO '!$A$13:$U$58,'[1]ADD STROKES GAME 8 SPLENDIDO '!D$5+2)-G87=3,5,IF(G$10+VLOOKUP($D87,'[1]ADD STROKES GAME 8 SPLENDIDO '!$A$13:$U$58,'[1]ADD STROKES GAME 8 SPLENDIDO '!D$5+2)-G87=4,6,IF(G$10+VLOOKUP($D87,'[1]ADD STROKES GAME 8 SPLENDIDO '!$A$13:$U$58,'[1]ADD STROKES GAME 8 SPLENDIDO '!D$5+2)-G87=5,7,IF(G$10+VLOOKUP($D87,'[1]ADD STROKES GAME 8 SPLENDIDO '!$A$13:$U$58,'[1]ADD STROKES GAME 8 SPLENDIDO '!D$5+2)-G87=-1,1,0)))))))</f>
        <v>0</v>
      </c>
      <c r="H88" s="94">
        <f>IF(H$10+VLOOKUP($D87,'[1]ADD STROKES GAME 8 SPLENDIDO '!$A$13:$U$58,'[1]ADD STROKES GAME 8 SPLENDIDO '!E$5+2)-H87=0,2,IF(H$10+VLOOKUP($D87,'[1]ADD STROKES GAME 8 SPLENDIDO '!$A$13:$U$58,'[1]ADD STROKES GAME 8 SPLENDIDO '!E$5+2)-H87=1,3,IF(H$10+VLOOKUP($D87,'[1]ADD STROKES GAME 8 SPLENDIDO '!$A$13:$U$58,'[1]ADD STROKES GAME 8 SPLENDIDO '!E$5+2)-H87=2,4,IF(H$10+VLOOKUP($D87,'[1]ADD STROKES GAME 8 SPLENDIDO '!$A$13:$U$58,'[1]ADD STROKES GAME 8 SPLENDIDO '!E$5+2)-H87=3,5,IF(H$10+VLOOKUP($D87,'[1]ADD STROKES GAME 8 SPLENDIDO '!$A$13:$U$58,'[1]ADD STROKES GAME 8 SPLENDIDO '!E$5+2)-H87=4,6,IF(H$10+VLOOKUP($D87,'[1]ADD STROKES GAME 8 SPLENDIDO '!$A$13:$U$58,'[1]ADD STROKES GAME 8 SPLENDIDO '!E$5+2)-H87=5,7,IF(H$10+VLOOKUP($D87,'[1]ADD STROKES GAME 8 SPLENDIDO '!$A$13:$U$58,'[1]ADD STROKES GAME 8 SPLENDIDO '!E$5+2)-H87=-1,1,0)))))))</f>
        <v>0</v>
      </c>
      <c r="I88" s="94">
        <f>IF(I$10+VLOOKUP($D87,'[1]ADD STROKES GAME 8 SPLENDIDO '!$A$13:$U$58,'[1]ADD STROKES GAME 8 SPLENDIDO '!F$5+2)-I87=0,2,IF(I$10+VLOOKUP($D87,'[1]ADD STROKES GAME 8 SPLENDIDO '!$A$13:$U$58,'[1]ADD STROKES GAME 8 SPLENDIDO '!F$5+2)-I87=1,3,IF(I$10+VLOOKUP($D87,'[1]ADD STROKES GAME 8 SPLENDIDO '!$A$13:$U$58,'[1]ADD STROKES GAME 8 SPLENDIDO '!F$5+2)-I87=2,4,IF(I$10+VLOOKUP($D87,'[1]ADD STROKES GAME 8 SPLENDIDO '!$A$13:$U$58,'[1]ADD STROKES GAME 8 SPLENDIDO '!F$5+2)-I87=3,5,IF(I$10+VLOOKUP($D87,'[1]ADD STROKES GAME 8 SPLENDIDO '!$A$13:$U$58,'[1]ADD STROKES GAME 8 SPLENDIDO '!F$5+2)-I87=4,6,IF(I$10+VLOOKUP($D87,'[1]ADD STROKES GAME 8 SPLENDIDO '!$A$13:$U$58,'[1]ADD STROKES GAME 8 SPLENDIDO '!F$5+2)-I87=5,7,IF(I$10+VLOOKUP($D87,'[1]ADD STROKES GAME 8 SPLENDIDO '!$A$13:$U$58,'[1]ADD STROKES GAME 8 SPLENDIDO '!F$5+2)-I87=-1,1,0)))))))</f>
        <v>0</v>
      </c>
      <c r="J88" s="94">
        <f>IF(J$10+VLOOKUP($D87,'[1]ADD STROKES GAME 8 SPLENDIDO '!$A$13:$U$58,'[1]ADD STROKES GAME 8 SPLENDIDO '!G$5+2)-J87=0,2,IF(J$10+VLOOKUP($D87,'[1]ADD STROKES GAME 8 SPLENDIDO '!$A$13:$U$58,'[1]ADD STROKES GAME 8 SPLENDIDO '!G$5+2)-J87=1,3,IF(J$10+VLOOKUP($D87,'[1]ADD STROKES GAME 8 SPLENDIDO '!$A$13:$U$58,'[1]ADD STROKES GAME 8 SPLENDIDO '!G$5+2)-J87=2,4,IF(J$10+VLOOKUP($D87,'[1]ADD STROKES GAME 8 SPLENDIDO '!$A$13:$U$58,'[1]ADD STROKES GAME 8 SPLENDIDO '!G$5+2)-J87=3,5,IF(J$10+VLOOKUP($D87,'[1]ADD STROKES GAME 8 SPLENDIDO '!$A$13:$U$58,'[1]ADD STROKES GAME 8 SPLENDIDO '!G$5+2)-J87=4,6,IF(J$10+VLOOKUP($D87,'[1]ADD STROKES GAME 8 SPLENDIDO '!$A$13:$U$58,'[1]ADD STROKES GAME 8 SPLENDIDO '!G$5+2)-J87=5,7,IF(J$10+VLOOKUP($D87,'[1]ADD STROKES GAME 8 SPLENDIDO '!$A$13:$U$58,'[1]ADD STROKES GAME 8 SPLENDIDO '!G$5+2)-J87=-1,1,0)))))))</f>
        <v>0</v>
      </c>
      <c r="K88" s="94">
        <f>IF(K$10+VLOOKUP($D87,'[1]ADD STROKES GAME 8 SPLENDIDO '!$A$13:$U$58,'[1]ADD STROKES GAME 8 SPLENDIDO '!H$5+2)-K87=0,2,IF(K$10+VLOOKUP($D87,'[1]ADD STROKES GAME 8 SPLENDIDO '!$A$13:$U$58,'[1]ADD STROKES GAME 8 SPLENDIDO '!H$5+2)-K87=1,3,IF(K$10+VLOOKUP($D87,'[1]ADD STROKES GAME 8 SPLENDIDO '!$A$13:$U$58,'[1]ADD STROKES GAME 8 SPLENDIDO '!H$5+2)-K87=2,4,IF(K$10+VLOOKUP($D87,'[1]ADD STROKES GAME 8 SPLENDIDO '!$A$13:$U$58,'[1]ADD STROKES GAME 8 SPLENDIDO '!H$5+2)-K87=3,5,IF(K$10+VLOOKUP($D87,'[1]ADD STROKES GAME 8 SPLENDIDO '!$A$13:$U$58,'[1]ADD STROKES GAME 8 SPLENDIDO '!H$5+2)-K87=4,6,IF(K$10+VLOOKUP($D87,'[1]ADD STROKES GAME 8 SPLENDIDO '!$A$13:$U$58,'[1]ADD STROKES GAME 8 SPLENDIDO '!H$5+2)-K87=5,7,IF(K$10+VLOOKUP($D87,'[1]ADD STROKES GAME 8 SPLENDIDO '!$A$13:$U$58,'[1]ADD STROKES GAME 8 SPLENDIDO '!H$5+2)-K87=-1,1,0)))))))</f>
        <v>0</v>
      </c>
      <c r="L88" s="94">
        <f>IF(L$10+VLOOKUP($D87,'[1]ADD STROKES GAME 8 SPLENDIDO '!$A$13:$U$58,'[1]ADD STROKES GAME 8 SPLENDIDO '!I$5+2)-L87=0,2,IF(L$10+VLOOKUP($D87,'[1]ADD STROKES GAME 8 SPLENDIDO '!$A$13:$U$58,'[1]ADD STROKES GAME 8 SPLENDIDO '!I$5+2)-L87=1,3,IF(L$10+VLOOKUP($D87,'[1]ADD STROKES GAME 8 SPLENDIDO '!$A$13:$U$58,'[1]ADD STROKES GAME 8 SPLENDIDO '!I$5+2)-L87=2,4,IF(L$10+VLOOKUP($D87,'[1]ADD STROKES GAME 8 SPLENDIDO '!$A$13:$U$58,'[1]ADD STROKES GAME 8 SPLENDIDO '!I$5+2)-L87=3,5,IF(L$10+VLOOKUP($D87,'[1]ADD STROKES GAME 8 SPLENDIDO '!$A$13:$U$58,'[1]ADD STROKES GAME 8 SPLENDIDO '!I$5+2)-L87=4,6,IF(L$10+VLOOKUP($D87,'[1]ADD STROKES GAME 8 SPLENDIDO '!$A$13:$U$58,'[1]ADD STROKES GAME 8 SPLENDIDO '!I$5+2)-L87=5,7,IF(L$10+VLOOKUP($D87,'[1]ADD STROKES GAME 8 SPLENDIDO '!$A$13:$U$58,'[1]ADD STROKES GAME 8 SPLENDIDO '!I$5+2)-L87=-1,1,0)))))))</f>
        <v>0</v>
      </c>
      <c r="M88" s="94">
        <f>IF(M$10+VLOOKUP($D87,'[1]ADD STROKES GAME 8 SPLENDIDO '!$A$13:$U$58,'[1]ADD STROKES GAME 8 SPLENDIDO '!J$5+2)-M87=0,2,IF(M$10+VLOOKUP($D87,'[1]ADD STROKES GAME 8 SPLENDIDO '!$A$13:$U$58,'[1]ADD STROKES GAME 8 SPLENDIDO '!J$5+2)-M87=1,3,IF(M$10+VLOOKUP($D87,'[1]ADD STROKES GAME 8 SPLENDIDO '!$A$13:$U$58,'[1]ADD STROKES GAME 8 SPLENDIDO '!J$5+2)-M87=2,4,IF(M$10+VLOOKUP($D87,'[1]ADD STROKES GAME 8 SPLENDIDO '!$A$13:$U$58,'[1]ADD STROKES GAME 8 SPLENDIDO '!J$5+2)-M87=3,5,IF(M$10+VLOOKUP($D87,'[1]ADD STROKES GAME 8 SPLENDIDO '!$A$13:$U$58,'[1]ADD STROKES GAME 8 SPLENDIDO '!J$5+2)-M87=4,6,IF(M$10+VLOOKUP($D87,'[1]ADD STROKES GAME 8 SPLENDIDO '!$A$13:$U$58,'[1]ADD STROKES GAME 8 SPLENDIDO '!J$5+2)-M87=5,7,IF(M$10+VLOOKUP($D87,'[1]ADD STROKES GAME 8 SPLENDIDO '!$A$13:$U$58,'[1]ADD STROKES GAME 8 SPLENDIDO '!J$5+2)-M87=-1,1,0)))))))</f>
        <v>0</v>
      </c>
      <c r="N88" s="94">
        <f>IF(N$10+VLOOKUP($D87,'[1]ADD STROKES GAME 8 SPLENDIDO '!$A$13:$U$58,'[1]ADD STROKES GAME 8 SPLENDIDO '!K$5+2)-N87=0,2,IF(N$10+VLOOKUP($D87,'[1]ADD STROKES GAME 8 SPLENDIDO '!$A$13:$U$58,'[1]ADD STROKES GAME 8 SPLENDIDO '!K$5+2)-N87=1,3,IF(N$10+VLOOKUP($D87,'[1]ADD STROKES GAME 8 SPLENDIDO '!$A$13:$U$58,'[1]ADD STROKES GAME 8 SPLENDIDO '!K$5+2)-N87=2,4,IF(N$10+VLOOKUP($D87,'[1]ADD STROKES GAME 8 SPLENDIDO '!$A$13:$U$58,'[1]ADD STROKES GAME 8 SPLENDIDO '!K$5+2)-N87=3,5,IF(N$10+VLOOKUP($D87,'[1]ADD STROKES GAME 8 SPLENDIDO '!$A$13:$U$58,'[1]ADD STROKES GAME 8 SPLENDIDO '!K$5+2)-N87=4,6,IF(N$10+VLOOKUP($D87,'[1]ADD STROKES GAME 8 SPLENDIDO '!$A$13:$U$58,'[1]ADD STROKES GAME 8 SPLENDIDO '!K$5+2)-N87=5,7,IF(N$10+VLOOKUP($D87,'[1]ADD STROKES GAME 8 SPLENDIDO '!$A$13:$U$58,'[1]ADD STROKES GAME 8 SPLENDIDO '!K$5+2)-N87=-1,1,0)))))))</f>
        <v>0</v>
      </c>
      <c r="O88" s="94">
        <f t="shared" si="3"/>
        <v>0</v>
      </c>
      <c r="P88" s="94">
        <f>IF(P$10+VLOOKUP($D87,'[1]ADD STROKES GAME 8 SPLENDIDO '!$A$13:$U$58,'[1]ADD STROKES GAME 8 SPLENDIDO '!M$5+2)-P87=0,2,IF(P$10+VLOOKUP($D87,'[1]ADD STROKES GAME 8 SPLENDIDO '!$A$13:$U$58,'[1]ADD STROKES GAME 8 SPLENDIDO '!M$5+2)-P87=1,3,IF(P$10+VLOOKUP($D87,'[1]ADD STROKES GAME 8 SPLENDIDO '!$A$13:$U$58,'[1]ADD STROKES GAME 8 SPLENDIDO '!M$5+2)-P87=2,4,IF(P$10+VLOOKUP($D87,'[1]ADD STROKES GAME 8 SPLENDIDO '!$A$13:$U$58,'[1]ADD STROKES GAME 8 SPLENDIDO '!M$5+2)-P87=3,5,IF(P$10+VLOOKUP($D87,'[1]ADD STROKES GAME 8 SPLENDIDO '!$A$13:$U$58,'[1]ADD STROKES GAME 8 SPLENDIDO '!M$5+2)-P87=4,6,IF(P$10+VLOOKUP($D87,'[1]ADD STROKES GAME 8 SPLENDIDO '!$A$13:$U$58,'[1]ADD STROKES GAME 8 SPLENDIDO '!M$5+2)-P87=5,7,IF(P$10+VLOOKUP($D87,'[1]ADD STROKES GAME 8 SPLENDIDO '!$A$13:$U$58,'[1]ADD STROKES GAME 8 SPLENDIDO '!M$5+2)-P87=-1,1,0)))))))</f>
        <v>0</v>
      </c>
      <c r="Q88" s="94">
        <f>IF(Q$10+VLOOKUP($D87,'[1]ADD STROKES GAME 8 SPLENDIDO '!$A$13:$U$58,'[1]ADD STROKES GAME 8 SPLENDIDO '!N$5+2)-Q87=0,2,IF(Q$10+VLOOKUP($D87,'[1]ADD STROKES GAME 8 SPLENDIDO '!$A$13:$U$58,'[1]ADD STROKES GAME 8 SPLENDIDO '!N$5+2)-Q87=1,3,IF(Q$10+VLOOKUP($D87,'[1]ADD STROKES GAME 8 SPLENDIDO '!$A$13:$U$58,'[1]ADD STROKES GAME 8 SPLENDIDO '!N$5+2)-Q87=2,4,IF(Q$10+VLOOKUP($D87,'[1]ADD STROKES GAME 8 SPLENDIDO '!$A$13:$U$58,'[1]ADD STROKES GAME 8 SPLENDIDO '!N$5+2)-Q87=3,5,IF(Q$10+VLOOKUP($D87,'[1]ADD STROKES GAME 8 SPLENDIDO '!$A$13:$U$58,'[1]ADD STROKES GAME 8 SPLENDIDO '!N$5+2)-Q87=4,6,IF(Q$10+VLOOKUP($D87,'[1]ADD STROKES GAME 8 SPLENDIDO '!$A$13:$U$58,'[1]ADD STROKES GAME 8 SPLENDIDO '!N$5+2)-Q87=5,7,IF(Q$10+VLOOKUP($D87,'[1]ADD STROKES GAME 8 SPLENDIDO '!$A$13:$U$58,'[1]ADD STROKES GAME 8 SPLENDIDO '!N$5+2)-Q87=-1,1,0)))))))</f>
        <v>0</v>
      </c>
      <c r="R88" s="94">
        <f>IF(R$10+VLOOKUP($D87,'[1]ADD STROKES GAME 8 SPLENDIDO '!$A$13:$U$58,'[1]ADD STROKES GAME 8 SPLENDIDO '!O$5+2)-R87=0,2,IF(R$10+VLOOKUP($D87,'[1]ADD STROKES GAME 8 SPLENDIDO '!$A$13:$U$58,'[1]ADD STROKES GAME 8 SPLENDIDO '!O$5+2)-R87=1,3,IF(R$10+VLOOKUP($D87,'[1]ADD STROKES GAME 8 SPLENDIDO '!$A$13:$U$58,'[1]ADD STROKES GAME 8 SPLENDIDO '!O$5+2)-R87=2,4,IF(R$10+VLOOKUP($D87,'[1]ADD STROKES GAME 8 SPLENDIDO '!$A$13:$U$58,'[1]ADD STROKES GAME 8 SPLENDIDO '!O$5+2)-R87=3,5,IF(R$10+VLOOKUP($D87,'[1]ADD STROKES GAME 8 SPLENDIDO '!$A$13:$U$58,'[1]ADD STROKES GAME 8 SPLENDIDO '!O$5+2)-R87=4,6,IF(R$10+VLOOKUP($D87,'[1]ADD STROKES GAME 8 SPLENDIDO '!$A$13:$U$58,'[1]ADD STROKES GAME 8 SPLENDIDO '!O$5+2)-R87=5,7,IF(R$10+VLOOKUP($D87,'[1]ADD STROKES GAME 8 SPLENDIDO '!$A$13:$U$58,'[1]ADD STROKES GAME 8 SPLENDIDO '!O$5+2)-R87=-1,1,0)))))))</f>
        <v>0</v>
      </c>
      <c r="S88" s="94">
        <f>IF(S$10+VLOOKUP($D87,'[1]ADD STROKES GAME 8 SPLENDIDO '!$A$13:$U$58,'[1]ADD STROKES GAME 8 SPLENDIDO '!P$5+2)-S87=0,2,IF(S$10+VLOOKUP($D87,'[1]ADD STROKES GAME 8 SPLENDIDO '!$A$13:$U$58,'[1]ADD STROKES GAME 8 SPLENDIDO '!P$5+2)-S87=1,3,IF(S$10+VLOOKUP($D87,'[1]ADD STROKES GAME 8 SPLENDIDO '!$A$13:$U$58,'[1]ADD STROKES GAME 8 SPLENDIDO '!P$5+2)-S87=2,4,IF(S$10+VLOOKUP($D87,'[1]ADD STROKES GAME 8 SPLENDIDO '!$A$13:$U$58,'[1]ADD STROKES GAME 8 SPLENDIDO '!P$5+2)-S87=3,5,IF(S$10+VLOOKUP($D87,'[1]ADD STROKES GAME 8 SPLENDIDO '!$A$13:$U$58,'[1]ADD STROKES GAME 8 SPLENDIDO '!P$5+2)-S87=4,6,IF(S$10+VLOOKUP($D87,'[1]ADD STROKES GAME 8 SPLENDIDO '!$A$13:$U$58,'[1]ADD STROKES GAME 8 SPLENDIDO '!P$5+2)-S87=5,7,IF(S$10+VLOOKUP($D87,'[1]ADD STROKES GAME 8 SPLENDIDO '!$A$13:$U$58,'[1]ADD STROKES GAME 8 SPLENDIDO '!P$5+2)-S87=-1,1,0)))))))</f>
        <v>0</v>
      </c>
      <c r="T88" s="94">
        <f>IF(T$10+VLOOKUP($D87,'[1]ADD STROKES GAME 8 SPLENDIDO '!$A$13:$U$58,'[1]ADD STROKES GAME 8 SPLENDIDO '!Q$5+2)-T87=0,2,IF(T$10+VLOOKUP($D87,'[1]ADD STROKES GAME 8 SPLENDIDO '!$A$13:$U$58,'[1]ADD STROKES GAME 8 SPLENDIDO '!Q$5+2)-T87=1,3,IF(T$10+VLOOKUP($D87,'[1]ADD STROKES GAME 8 SPLENDIDO '!$A$13:$U$58,'[1]ADD STROKES GAME 8 SPLENDIDO '!Q$5+2)-T87=2,4,IF(T$10+VLOOKUP($D87,'[1]ADD STROKES GAME 8 SPLENDIDO '!$A$13:$U$58,'[1]ADD STROKES GAME 8 SPLENDIDO '!Q$5+2)-T87=3,5,IF(T$10+VLOOKUP($D87,'[1]ADD STROKES GAME 8 SPLENDIDO '!$A$13:$U$58,'[1]ADD STROKES GAME 8 SPLENDIDO '!Q$5+2)-T87=4,6,IF(T$10+VLOOKUP($D87,'[1]ADD STROKES GAME 8 SPLENDIDO '!$A$13:$U$58,'[1]ADD STROKES GAME 8 SPLENDIDO '!Q$5+2)-T87=5,7,IF(T$10+VLOOKUP($D87,'[1]ADD STROKES GAME 8 SPLENDIDO '!$A$13:$U$58,'[1]ADD STROKES GAME 8 SPLENDIDO '!Q$5+2)-T87=-1,1,0)))))))</f>
        <v>0</v>
      </c>
      <c r="U88" s="94">
        <f>IF(U$10+VLOOKUP($D87,'[1]ADD STROKES GAME 8 SPLENDIDO '!$A$13:$U$58,'[1]ADD STROKES GAME 8 SPLENDIDO '!R$5+2)-U87=0,2,IF(U$10+VLOOKUP($D87,'[1]ADD STROKES GAME 8 SPLENDIDO '!$A$13:$U$58,'[1]ADD STROKES GAME 8 SPLENDIDO '!R$5+2)-U87=1,3,IF(U$10+VLOOKUP($D87,'[1]ADD STROKES GAME 8 SPLENDIDO '!$A$13:$U$58,'[1]ADD STROKES GAME 8 SPLENDIDO '!R$5+2)-U87=2,4,IF(U$10+VLOOKUP($D87,'[1]ADD STROKES GAME 8 SPLENDIDO '!$A$13:$U$58,'[1]ADD STROKES GAME 8 SPLENDIDO '!R$5+2)-U87=3,5,IF(U$10+VLOOKUP($D87,'[1]ADD STROKES GAME 8 SPLENDIDO '!$A$13:$U$58,'[1]ADD STROKES GAME 8 SPLENDIDO '!R$5+2)-U87=4,6,IF(U$10+VLOOKUP($D87,'[1]ADD STROKES GAME 8 SPLENDIDO '!$A$13:$U$58,'[1]ADD STROKES GAME 8 SPLENDIDO '!R$5+2)-U87=5,7,IF(U$10+VLOOKUP($D87,'[1]ADD STROKES GAME 8 SPLENDIDO '!$A$13:$U$58,'[1]ADD STROKES GAME 8 SPLENDIDO '!R$5+2)-U87=-1,1,0)))))))</f>
        <v>0</v>
      </c>
      <c r="V88" s="94">
        <f>IF(V$10+VLOOKUP($D87,'[1]ADD STROKES GAME 8 SPLENDIDO '!$A$13:$U$58,'[1]ADD STROKES GAME 8 SPLENDIDO '!S$5+2)-V87=0,2,IF(V$10+VLOOKUP($D87,'[1]ADD STROKES GAME 8 SPLENDIDO '!$A$13:$U$58,'[1]ADD STROKES GAME 8 SPLENDIDO '!S$5+2)-V87=1,3,IF(V$10+VLOOKUP($D87,'[1]ADD STROKES GAME 8 SPLENDIDO '!$A$13:$U$58,'[1]ADD STROKES GAME 8 SPLENDIDO '!S$5+2)-V87=2,4,IF(V$10+VLOOKUP($D87,'[1]ADD STROKES GAME 8 SPLENDIDO '!$A$13:$U$58,'[1]ADD STROKES GAME 8 SPLENDIDO '!S$5+2)-V87=3,5,IF(V$10+VLOOKUP($D87,'[1]ADD STROKES GAME 8 SPLENDIDO '!$A$13:$U$58,'[1]ADD STROKES GAME 8 SPLENDIDO '!S$5+2)-V87=4,6,IF(V$10+VLOOKUP($D87,'[1]ADD STROKES GAME 8 SPLENDIDO '!$A$13:$U$58,'[1]ADD STROKES GAME 8 SPLENDIDO '!S$5+2)-V87=5,7,IF(V$10+VLOOKUP($D87,'[1]ADD STROKES GAME 8 SPLENDIDO '!$A$13:$U$58,'[1]ADD STROKES GAME 8 SPLENDIDO '!S$5+2)-V87=-1,1,0)))))))</f>
        <v>0</v>
      </c>
      <c r="W88" s="94">
        <f>IF(W$10+VLOOKUP($D87,'[1]ADD STROKES GAME 8 SPLENDIDO '!$A$13:$U$58,'[1]ADD STROKES GAME 8 SPLENDIDO '!T$5+2)-W87=0,2,IF(W$10+VLOOKUP($D87,'[1]ADD STROKES GAME 8 SPLENDIDO '!$A$13:$U$58,'[1]ADD STROKES GAME 8 SPLENDIDO '!T$5+2)-W87=1,3,IF(W$10+VLOOKUP($D87,'[1]ADD STROKES GAME 8 SPLENDIDO '!$A$13:$U$58,'[1]ADD STROKES GAME 8 SPLENDIDO '!T$5+2)-W87=2,4,IF(W$10+VLOOKUP($D87,'[1]ADD STROKES GAME 8 SPLENDIDO '!$A$13:$U$58,'[1]ADD STROKES GAME 8 SPLENDIDO '!T$5+2)-W87=3,5,IF(W$10+VLOOKUP($D87,'[1]ADD STROKES GAME 8 SPLENDIDO '!$A$13:$U$58,'[1]ADD STROKES GAME 8 SPLENDIDO '!T$5+2)-W87=4,6,IF(W$10+VLOOKUP($D87,'[1]ADD STROKES GAME 8 SPLENDIDO '!$A$13:$U$58,'[1]ADD STROKES GAME 8 SPLENDIDO '!T$5+2)-W87=5,7,IF(W$10+VLOOKUP($D87,'[1]ADD STROKES GAME 8 SPLENDIDO '!$A$13:$U$58,'[1]ADD STROKES GAME 8 SPLENDIDO '!T$5+2)-W87=-1,1,0)))))))</f>
        <v>0</v>
      </c>
      <c r="X88" s="94">
        <f>IF(X$10+VLOOKUP($D87,'[1]ADD STROKES GAME 8 SPLENDIDO '!$A$13:$U$58,'[1]ADD STROKES GAME 8 SPLENDIDO '!U$5+2)-X87=0,2,IF(X$10+VLOOKUP($D87,'[1]ADD STROKES GAME 8 SPLENDIDO '!$A$13:$U$58,'[1]ADD STROKES GAME 8 SPLENDIDO '!U$5+2)-X87=1,3,IF(X$10+VLOOKUP($D87,'[1]ADD STROKES GAME 8 SPLENDIDO '!$A$13:$U$58,'[1]ADD STROKES GAME 8 SPLENDIDO '!U$5+2)-X87=2,4,IF(X$10+VLOOKUP($D87,'[1]ADD STROKES GAME 8 SPLENDIDO '!$A$13:$U$58,'[1]ADD STROKES GAME 8 SPLENDIDO '!U$5+2)-X87=3,5,IF(X$10+VLOOKUP($D87,'[1]ADD STROKES GAME 8 SPLENDIDO '!$A$13:$U$58,'[1]ADD STROKES GAME 8 SPLENDIDO '!U$5+2)-X87=4,6,IF(X$10+VLOOKUP($D87,'[1]ADD STROKES GAME 8 SPLENDIDO '!$A$13:$U$58,'[1]ADD STROKES GAME 8 SPLENDIDO '!U$5+2)-X87=5,7,IF(X$10+VLOOKUP($D87,'[1]ADD STROKES GAME 8 SPLENDIDO '!$A$13:$U$58,'[1]ADD STROKES GAME 8 SPLENDIDO '!U$5+2)-X87=-1,1,0)))))))</f>
        <v>0</v>
      </c>
      <c r="Y88" s="94">
        <f t="shared" si="4"/>
        <v>0</v>
      </c>
      <c r="Z88" s="95">
        <f t="shared" si="5"/>
        <v>0</v>
      </c>
      <c r="AC88" s="91"/>
      <c r="AD88" s="19"/>
      <c r="AE88" s="19"/>
      <c r="AF88" s="19"/>
      <c r="AG88" s="19"/>
      <c r="AH88" s="19"/>
      <c r="AI88" s="19"/>
      <c r="AJ88" s="19"/>
      <c r="AK88" s="19"/>
    </row>
    <row r="89" spans="1:37" ht="15.75" x14ac:dyDescent="0.25">
      <c r="A89" s="2"/>
      <c r="B89" s="1"/>
      <c r="C89" s="1"/>
      <c r="D89" s="27"/>
      <c r="E89" s="89" t="s">
        <v>163</v>
      </c>
      <c r="F89" s="90">
        <v>6</v>
      </c>
      <c r="G89" s="90">
        <v>3</v>
      </c>
      <c r="H89" s="90">
        <v>7</v>
      </c>
      <c r="I89" s="90">
        <v>8</v>
      </c>
      <c r="J89" s="90">
        <v>8</v>
      </c>
      <c r="K89" s="90">
        <v>3</v>
      </c>
      <c r="L89" s="90">
        <v>5</v>
      </c>
      <c r="M89" s="90">
        <v>3</v>
      </c>
      <c r="N89" s="90">
        <v>5</v>
      </c>
      <c r="O89" s="58">
        <f>SUM(F89:N89)</f>
        <v>48</v>
      </c>
      <c r="P89" s="90">
        <v>5</v>
      </c>
      <c r="Q89" s="90">
        <v>5</v>
      </c>
      <c r="R89" s="90">
        <v>5</v>
      </c>
      <c r="S89" s="90">
        <v>4</v>
      </c>
      <c r="T89" s="90">
        <v>8</v>
      </c>
      <c r="U89" s="90">
        <v>5</v>
      </c>
      <c r="V89" s="90">
        <v>8</v>
      </c>
      <c r="W89" s="90">
        <v>3</v>
      </c>
      <c r="X89" s="90">
        <v>5</v>
      </c>
      <c r="Y89" s="58">
        <f>SUM(P89:X89)</f>
        <v>48</v>
      </c>
      <c r="Z89" s="59">
        <f>Y89+O89</f>
        <v>96</v>
      </c>
      <c r="AC89" s="91"/>
      <c r="AD89" s="19"/>
      <c r="AE89" s="19"/>
      <c r="AF89" s="19"/>
      <c r="AG89" s="19"/>
      <c r="AH89" s="19"/>
      <c r="AI89" s="19"/>
      <c r="AJ89" s="19"/>
      <c r="AK89" s="19"/>
    </row>
    <row r="90" spans="1:37" x14ac:dyDescent="0.25">
      <c r="A90" s="92"/>
      <c r="B90" s="93"/>
      <c r="C90" s="93"/>
      <c r="D90" s="93"/>
      <c r="E90" s="94" t="s">
        <v>164</v>
      </c>
      <c r="F90" s="94">
        <f>IF(F$10+VLOOKUP($D89,'[1]ADD STROKES GAME 8 SPLENDIDO '!$A$13:$U$58,'[1]ADD STROKES GAME 8 SPLENDIDO '!C$5+2)-F89=0,2,IF(F$10+VLOOKUP($D89,'[1]ADD STROKES GAME 8 SPLENDIDO '!$A$13:$U$58,'[1]ADD STROKES GAME 8 SPLENDIDO '!C$5+2)-F89=1,3,IF(F$10+VLOOKUP($D89,'[1]ADD STROKES GAME 8 SPLENDIDO '!$A$13:$U$58,'[1]ADD STROKES GAME 8 SPLENDIDO '!C$5+2)-F89=2,4,IF(F$10+VLOOKUP($D89,'[1]ADD STROKES GAME 8 SPLENDIDO '!$A$13:$U$58,'[1]ADD STROKES GAME 8 SPLENDIDO '!C$5+2)-F89=3,5,IF(F$10+VLOOKUP($D89,'[1]ADD STROKES GAME 8 SPLENDIDO '!$A$13:$U$58,'[1]ADD STROKES GAME 8 SPLENDIDO '!C$5+2)-F89=4,6,IF(F$10+VLOOKUP($D89,'[1]ADD STROKES GAME 8 SPLENDIDO '!$A$13:$U$58,'[1]ADD STROKES GAME 8 SPLENDIDO '!C$5+2)-F89=5,7,IF(F$10+VLOOKUP($D89,'[1]ADD STROKES GAME 8 SPLENDIDO '!$A$13:$U$58,'[1]ADD STROKES GAME 8 SPLENDIDO '!C$5+2)-F89=-1,1,0)))))))</f>
        <v>1</v>
      </c>
      <c r="G90" s="94">
        <f>IF(G$10+VLOOKUP($D89,'[1]ADD STROKES GAME 8 SPLENDIDO '!$A$13:$U$58,'[1]ADD STROKES GAME 8 SPLENDIDO '!D$5+2)-G89=0,2,IF(G$10+VLOOKUP($D89,'[1]ADD STROKES GAME 8 SPLENDIDO '!$A$13:$U$58,'[1]ADD STROKES GAME 8 SPLENDIDO '!D$5+2)-G89=1,3,IF(G$10+VLOOKUP($D89,'[1]ADD STROKES GAME 8 SPLENDIDO '!$A$13:$U$58,'[1]ADD STROKES GAME 8 SPLENDIDO '!D$5+2)-G89=2,4,IF(G$10+VLOOKUP($D89,'[1]ADD STROKES GAME 8 SPLENDIDO '!$A$13:$U$58,'[1]ADD STROKES GAME 8 SPLENDIDO '!D$5+2)-G89=3,5,IF(G$10+VLOOKUP($D89,'[1]ADD STROKES GAME 8 SPLENDIDO '!$A$13:$U$58,'[1]ADD STROKES GAME 8 SPLENDIDO '!D$5+2)-G89=4,6,IF(G$10+VLOOKUP($D89,'[1]ADD STROKES GAME 8 SPLENDIDO '!$A$13:$U$58,'[1]ADD STROKES GAME 8 SPLENDIDO '!D$5+2)-G89=5,7,IF(G$10+VLOOKUP($D89,'[1]ADD STROKES GAME 8 SPLENDIDO '!$A$13:$U$58,'[1]ADD STROKES GAME 8 SPLENDIDO '!D$5+2)-G89=-1,1,0)))))))</f>
        <v>4</v>
      </c>
      <c r="H90" s="94">
        <f>IF(H$10+VLOOKUP($D89,'[1]ADD STROKES GAME 8 SPLENDIDO '!$A$13:$U$58,'[1]ADD STROKES GAME 8 SPLENDIDO '!E$5+2)-H89=0,2,IF(H$10+VLOOKUP($D89,'[1]ADD STROKES GAME 8 SPLENDIDO '!$A$13:$U$58,'[1]ADD STROKES GAME 8 SPLENDIDO '!E$5+2)-H89=1,3,IF(H$10+VLOOKUP($D89,'[1]ADD STROKES GAME 8 SPLENDIDO '!$A$13:$U$58,'[1]ADD STROKES GAME 8 SPLENDIDO '!E$5+2)-H89=2,4,IF(H$10+VLOOKUP($D89,'[1]ADD STROKES GAME 8 SPLENDIDO '!$A$13:$U$58,'[1]ADD STROKES GAME 8 SPLENDIDO '!E$5+2)-H89=3,5,IF(H$10+VLOOKUP($D89,'[1]ADD STROKES GAME 8 SPLENDIDO '!$A$13:$U$58,'[1]ADD STROKES GAME 8 SPLENDIDO '!E$5+2)-H89=4,6,IF(H$10+VLOOKUP($D89,'[1]ADD STROKES GAME 8 SPLENDIDO '!$A$13:$U$58,'[1]ADD STROKES GAME 8 SPLENDIDO '!E$5+2)-H89=5,7,IF(H$10+VLOOKUP($D89,'[1]ADD STROKES GAME 8 SPLENDIDO '!$A$13:$U$58,'[1]ADD STROKES GAME 8 SPLENDIDO '!E$5+2)-H89=-1,1,0)))))))</f>
        <v>0</v>
      </c>
      <c r="I90" s="94">
        <f>IF(I$10+VLOOKUP($D89,'[1]ADD STROKES GAME 8 SPLENDIDO '!$A$13:$U$58,'[1]ADD STROKES GAME 8 SPLENDIDO '!F$5+2)-I89=0,2,IF(I$10+VLOOKUP($D89,'[1]ADD STROKES GAME 8 SPLENDIDO '!$A$13:$U$58,'[1]ADD STROKES GAME 8 SPLENDIDO '!F$5+2)-I89=1,3,IF(I$10+VLOOKUP($D89,'[1]ADD STROKES GAME 8 SPLENDIDO '!$A$13:$U$58,'[1]ADD STROKES GAME 8 SPLENDIDO '!F$5+2)-I89=2,4,IF(I$10+VLOOKUP($D89,'[1]ADD STROKES GAME 8 SPLENDIDO '!$A$13:$U$58,'[1]ADD STROKES GAME 8 SPLENDIDO '!F$5+2)-I89=3,5,IF(I$10+VLOOKUP($D89,'[1]ADD STROKES GAME 8 SPLENDIDO '!$A$13:$U$58,'[1]ADD STROKES GAME 8 SPLENDIDO '!F$5+2)-I89=4,6,IF(I$10+VLOOKUP($D89,'[1]ADD STROKES GAME 8 SPLENDIDO '!$A$13:$U$58,'[1]ADD STROKES GAME 8 SPLENDIDO '!F$5+2)-I89=5,7,IF(I$10+VLOOKUP($D89,'[1]ADD STROKES GAME 8 SPLENDIDO '!$A$13:$U$58,'[1]ADD STROKES GAME 8 SPLENDIDO '!F$5+2)-I89=-1,1,0)))))))</f>
        <v>0</v>
      </c>
      <c r="J90" s="94">
        <f>IF(J$10+VLOOKUP($D89,'[1]ADD STROKES GAME 8 SPLENDIDO '!$A$13:$U$58,'[1]ADD STROKES GAME 8 SPLENDIDO '!G$5+2)-J89=0,2,IF(J$10+VLOOKUP($D89,'[1]ADD STROKES GAME 8 SPLENDIDO '!$A$13:$U$58,'[1]ADD STROKES GAME 8 SPLENDIDO '!G$5+2)-J89=1,3,IF(J$10+VLOOKUP($D89,'[1]ADD STROKES GAME 8 SPLENDIDO '!$A$13:$U$58,'[1]ADD STROKES GAME 8 SPLENDIDO '!G$5+2)-J89=2,4,IF(J$10+VLOOKUP($D89,'[1]ADD STROKES GAME 8 SPLENDIDO '!$A$13:$U$58,'[1]ADD STROKES GAME 8 SPLENDIDO '!G$5+2)-J89=3,5,IF(J$10+VLOOKUP($D89,'[1]ADD STROKES GAME 8 SPLENDIDO '!$A$13:$U$58,'[1]ADD STROKES GAME 8 SPLENDIDO '!G$5+2)-J89=4,6,IF(J$10+VLOOKUP($D89,'[1]ADD STROKES GAME 8 SPLENDIDO '!$A$13:$U$58,'[1]ADD STROKES GAME 8 SPLENDIDO '!G$5+2)-J89=5,7,IF(J$10+VLOOKUP($D89,'[1]ADD STROKES GAME 8 SPLENDIDO '!$A$13:$U$58,'[1]ADD STROKES GAME 8 SPLENDIDO '!G$5+2)-J89=-1,1,0)))))))</f>
        <v>0</v>
      </c>
      <c r="K90" s="94">
        <f>IF(K$10+VLOOKUP($D89,'[1]ADD STROKES GAME 8 SPLENDIDO '!$A$13:$U$58,'[1]ADD STROKES GAME 8 SPLENDIDO '!H$5+2)-K89=0,2,IF(K$10+VLOOKUP($D89,'[1]ADD STROKES GAME 8 SPLENDIDO '!$A$13:$U$58,'[1]ADD STROKES GAME 8 SPLENDIDO '!H$5+2)-K89=1,3,IF(K$10+VLOOKUP($D89,'[1]ADD STROKES GAME 8 SPLENDIDO '!$A$13:$U$58,'[1]ADD STROKES GAME 8 SPLENDIDO '!H$5+2)-K89=2,4,IF(K$10+VLOOKUP($D89,'[1]ADD STROKES GAME 8 SPLENDIDO '!$A$13:$U$58,'[1]ADD STROKES GAME 8 SPLENDIDO '!H$5+2)-K89=3,5,IF(K$10+VLOOKUP($D89,'[1]ADD STROKES GAME 8 SPLENDIDO '!$A$13:$U$58,'[1]ADD STROKES GAME 8 SPLENDIDO '!H$5+2)-K89=4,6,IF(K$10+VLOOKUP($D89,'[1]ADD STROKES GAME 8 SPLENDIDO '!$A$13:$U$58,'[1]ADD STROKES GAME 8 SPLENDIDO '!H$5+2)-K89=5,7,IF(K$10+VLOOKUP($D89,'[1]ADD STROKES GAME 8 SPLENDIDO '!$A$13:$U$58,'[1]ADD STROKES GAME 8 SPLENDIDO '!H$5+2)-K89=-1,1,0)))))))</f>
        <v>3</v>
      </c>
      <c r="L90" s="94">
        <f>IF(L$10+VLOOKUP($D89,'[1]ADD STROKES GAME 8 SPLENDIDO '!$A$13:$U$58,'[1]ADD STROKES GAME 8 SPLENDIDO '!I$5+2)-L89=0,2,IF(L$10+VLOOKUP($D89,'[1]ADD STROKES GAME 8 SPLENDIDO '!$A$13:$U$58,'[1]ADD STROKES GAME 8 SPLENDIDO '!I$5+2)-L89=1,3,IF(L$10+VLOOKUP($D89,'[1]ADD STROKES GAME 8 SPLENDIDO '!$A$13:$U$58,'[1]ADD STROKES GAME 8 SPLENDIDO '!I$5+2)-L89=2,4,IF(L$10+VLOOKUP($D89,'[1]ADD STROKES GAME 8 SPLENDIDO '!$A$13:$U$58,'[1]ADD STROKES GAME 8 SPLENDIDO '!I$5+2)-L89=3,5,IF(L$10+VLOOKUP($D89,'[1]ADD STROKES GAME 8 SPLENDIDO '!$A$13:$U$58,'[1]ADD STROKES GAME 8 SPLENDIDO '!I$5+2)-L89=4,6,IF(L$10+VLOOKUP($D89,'[1]ADD STROKES GAME 8 SPLENDIDO '!$A$13:$U$58,'[1]ADD STROKES GAME 8 SPLENDIDO '!I$5+2)-L89=5,7,IF(L$10+VLOOKUP($D89,'[1]ADD STROKES GAME 8 SPLENDIDO '!$A$13:$U$58,'[1]ADD STROKES GAME 8 SPLENDIDO '!I$5+2)-L89=-1,1,0)))))))</f>
        <v>1</v>
      </c>
      <c r="M90" s="94">
        <f>IF(M$10+VLOOKUP($D89,'[1]ADD STROKES GAME 8 SPLENDIDO '!$A$13:$U$58,'[1]ADD STROKES GAME 8 SPLENDIDO '!J$5+2)-M89=0,2,IF(M$10+VLOOKUP($D89,'[1]ADD STROKES GAME 8 SPLENDIDO '!$A$13:$U$58,'[1]ADD STROKES GAME 8 SPLENDIDO '!J$5+2)-M89=1,3,IF(M$10+VLOOKUP($D89,'[1]ADD STROKES GAME 8 SPLENDIDO '!$A$13:$U$58,'[1]ADD STROKES GAME 8 SPLENDIDO '!J$5+2)-M89=2,4,IF(M$10+VLOOKUP($D89,'[1]ADD STROKES GAME 8 SPLENDIDO '!$A$13:$U$58,'[1]ADD STROKES GAME 8 SPLENDIDO '!J$5+2)-M89=3,5,IF(M$10+VLOOKUP($D89,'[1]ADD STROKES GAME 8 SPLENDIDO '!$A$13:$U$58,'[1]ADD STROKES GAME 8 SPLENDIDO '!J$5+2)-M89=4,6,IF(M$10+VLOOKUP($D89,'[1]ADD STROKES GAME 8 SPLENDIDO '!$A$13:$U$58,'[1]ADD STROKES GAME 8 SPLENDIDO '!J$5+2)-M89=5,7,IF(M$10+VLOOKUP($D89,'[1]ADD STROKES GAME 8 SPLENDIDO '!$A$13:$U$58,'[1]ADD STROKES GAME 8 SPLENDIDO '!J$5+2)-M89=-1,1,0)))))))</f>
        <v>2</v>
      </c>
      <c r="N90" s="94">
        <f>IF(N$10+VLOOKUP($D89,'[1]ADD STROKES GAME 8 SPLENDIDO '!$A$13:$U$58,'[1]ADD STROKES GAME 8 SPLENDIDO '!K$5+2)-N89=0,2,IF(N$10+VLOOKUP($D89,'[1]ADD STROKES GAME 8 SPLENDIDO '!$A$13:$U$58,'[1]ADD STROKES GAME 8 SPLENDIDO '!K$5+2)-N89=1,3,IF(N$10+VLOOKUP($D89,'[1]ADD STROKES GAME 8 SPLENDIDO '!$A$13:$U$58,'[1]ADD STROKES GAME 8 SPLENDIDO '!K$5+2)-N89=2,4,IF(N$10+VLOOKUP($D89,'[1]ADD STROKES GAME 8 SPLENDIDO '!$A$13:$U$58,'[1]ADD STROKES GAME 8 SPLENDIDO '!K$5+2)-N89=3,5,IF(N$10+VLOOKUP($D89,'[1]ADD STROKES GAME 8 SPLENDIDO '!$A$13:$U$58,'[1]ADD STROKES GAME 8 SPLENDIDO '!K$5+2)-N89=4,6,IF(N$10+VLOOKUP($D89,'[1]ADD STROKES GAME 8 SPLENDIDO '!$A$13:$U$58,'[1]ADD STROKES GAME 8 SPLENDIDO '!K$5+2)-N89=5,7,IF(N$10+VLOOKUP($D89,'[1]ADD STROKES GAME 8 SPLENDIDO '!$A$13:$U$58,'[1]ADD STROKES GAME 8 SPLENDIDO '!K$5+2)-N89=-1,1,0)))))))</f>
        <v>1</v>
      </c>
      <c r="O90" s="94">
        <f>SUM(F90:N90)</f>
        <v>12</v>
      </c>
      <c r="P90" s="94">
        <f>IF(P$10+VLOOKUP($D89,'[1]ADD STROKES GAME 8 SPLENDIDO '!$A$13:$U$58,'[1]ADD STROKES GAME 8 SPLENDIDO '!M$5+2)-P89=0,2,IF(P$10+VLOOKUP($D89,'[1]ADD STROKES GAME 8 SPLENDIDO '!$A$13:$U$58,'[1]ADD STROKES GAME 8 SPLENDIDO '!M$5+2)-P89=1,3,IF(P$10+VLOOKUP($D89,'[1]ADD STROKES GAME 8 SPLENDIDO '!$A$13:$U$58,'[1]ADD STROKES GAME 8 SPLENDIDO '!M$5+2)-P89=2,4,IF(P$10+VLOOKUP($D89,'[1]ADD STROKES GAME 8 SPLENDIDO '!$A$13:$U$58,'[1]ADD STROKES GAME 8 SPLENDIDO '!M$5+2)-P89=3,5,IF(P$10+VLOOKUP($D89,'[1]ADD STROKES GAME 8 SPLENDIDO '!$A$13:$U$58,'[1]ADD STROKES GAME 8 SPLENDIDO '!M$5+2)-P89=4,6,IF(P$10+VLOOKUP($D89,'[1]ADD STROKES GAME 8 SPLENDIDO '!$A$13:$U$58,'[1]ADD STROKES GAME 8 SPLENDIDO '!M$5+2)-P89=5,7,IF(P$10+VLOOKUP($D89,'[1]ADD STROKES GAME 8 SPLENDIDO '!$A$13:$U$58,'[1]ADD STROKES GAME 8 SPLENDIDO '!M$5+2)-P89=-1,1,0)))))))</f>
        <v>1</v>
      </c>
      <c r="Q90" s="94">
        <f>IF(Q$10+VLOOKUP($D89,'[1]ADD STROKES GAME 8 SPLENDIDO '!$A$13:$U$58,'[1]ADD STROKES GAME 8 SPLENDIDO '!N$5+2)-Q89=0,2,IF(Q$10+VLOOKUP($D89,'[1]ADD STROKES GAME 8 SPLENDIDO '!$A$13:$U$58,'[1]ADD STROKES GAME 8 SPLENDIDO '!N$5+2)-Q89=1,3,IF(Q$10+VLOOKUP($D89,'[1]ADD STROKES GAME 8 SPLENDIDO '!$A$13:$U$58,'[1]ADD STROKES GAME 8 SPLENDIDO '!N$5+2)-Q89=2,4,IF(Q$10+VLOOKUP($D89,'[1]ADD STROKES GAME 8 SPLENDIDO '!$A$13:$U$58,'[1]ADD STROKES GAME 8 SPLENDIDO '!N$5+2)-Q89=3,5,IF(Q$10+VLOOKUP($D89,'[1]ADD STROKES GAME 8 SPLENDIDO '!$A$13:$U$58,'[1]ADD STROKES GAME 8 SPLENDIDO '!N$5+2)-Q89=4,6,IF(Q$10+VLOOKUP($D89,'[1]ADD STROKES GAME 8 SPLENDIDO '!$A$13:$U$58,'[1]ADD STROKES GAME 8 SPLENDIDO '!N$5+2)-Q89=5,7,IF(Q$10+VLOOKUP($D89,'[1]ADD STROKES GAME 8 SPLENDIDO '!$A$13:$U$58,'[1]ADD STROKES GAME 8 SPLENDIDO '!N$5+2)-Q89=-1,1,0)))))))</f>
        <v>2</v>
      </c>
      <c r="R90" s="94">
        <f>IF(R$10+VLOOKUP($D89,'[1]ADD STROKES GAME 8 SPLENDIDO '!$A$13:$U$58,'[1]ADD STROKES GAME 8 SPLENDIDO '!O$5+2)-R89=0,2,IF(R$10+VLOOKUP($D89,'[1]ADD STROKES GAME 8 SPLENDIDO '!$A$13:$U$58,'[1]ADD STROKES GAME 8 SPLENDIDO '!O$5+2)-R89=1,3,IF(R$10+VLOOKUP($D89,'[1]ADD STROKES GAME 8 SPLENDIDO '!$A$13:$U$58,'[1]ADD STROKES GAME 8 SPLENDIDO '!O$5+2)-R89=2,4,IF(R$10+VLOOKUP($D89,'[1]ADD STROKES GAME 8 SPLENDIDO '!$A$13:$U$58,'[1]ADD STROKES GAME 8 SPLENDIDO '!O$5+2)-R89=3,5,IF(R$10+VLOOKUP($D89,'[1]ADD STROKES GAME 8 SPLENDIDO '!$A$13:$U$58,'[1]ADD STROKES GAME 8 SPLENDIDO '!O$5+2)-R89=4,6,IF(R$10+VLOOKUP($D89,'[1]ADD STROKES GAME 8 SPLENDIDO '!$A$13:$U$58,'[1]ADD STROKES GAME 8 SPLENDIDO '!O$5+2)-R89=5,7,IF(R$10+VLOOKUP($D89,'[1]ADD STROKES GAME 8 SPLENDIDO '!$A$13:$U$58,'[1]ADD STROKES GAME 8 SPLENDIDO '!O$5+2)-R89=-1,1,0)))))))</f>
        <v>1</v>
      </c>
      <c r="S90" s="94">
        <f>IF(S$10+VLOOKUP($D89,'[1]ADD STROKES GAME 8 SPLENDIDO '!$A$13:$U$58,'[1]ADD STROKES GAME 8 SPLENDIDO '!P$5+2)-S89=0,2,IF(S$10+VLOOKUP($D89,'[1]ADD STROKES GAME 8 SPLENDIDO '!$A$13:$U$58,'[1]ADD STROKES GAME 8 SPLENDIDO '!P$5+2)-S89=1,3,IF(S$10+VLOOKUP($D89,'[1]ADD STROKES GAME 8 SPLENDIDO '!$A$13:$U$58,'[1]ADD STROKES GAME 8 SPLENDIDO '!P$5+2)-S89=2,4,IF(S$10+VLOOKUP($D89,'[1]ADD STROKES GAME 8 SPLENDIDO '!$A$13:$U$58,'[1]ADD STROKES GAME 8 SPLENDIDO '!P$5+2)-S89=3,5,IF(S$10+VLOOKUP($D89,'[1]ADD STROKES GAME 8 SPLENDIDO '!$A$13:$U$58,'[1]ADD STROKES GAME 8 SPLENDIDO '!P$5+2)-S89=4,6,IF(S$10+VLOOKUP($D89,'[1]ADD STROKES GAME 8 SPLENDIDO '!$A$13:$U$58,'[1]ADD STROKES GAME 8 SPLENDIDO '!P$5+2)-S89=5,7,IF(S$10+VLOOKUP($D89,'[1]ADD STROKES GAME 8 SPLENDIDO '!$A$13:$U$58,'[1]ADD STROKES GAME 8 SPLENDIDO '!P$5+2)-S89=-1,1,0)))))))</f>
        <v>2</v>
      </c>
      <c r="T90" s="94">
        <f>IF(T$10+VLOOKUP($D89,'[1]ADD STROKES GAME 8 SPLENDIDO '!$A$13:$U$58,'[1]ADD STROKES GAME 8 SPLENDIDO '!Q$5+2)-T89=0,2,IF(T$10+VLOOKUP($D89,'[1]ADD STROKES GAME 8 SPLENDIDO '!$A$13:$U$58,'[1]ADD STROKES GAME 8 SPLENDIDO '!Q$5+2)-T89=1,3,IF(T$10+VLOOKUP($D89,'[1]ADD STROKES GAME 8 SPLENDIDO '!$A$13:$U$58,'[1]ADD STROKES GAME 8 SPLENDIDO '!Q$5+2)-T89=2,4,IF(T$10+VLOOKUP($D89,'[1]ADD STROKES GAME 8 SPLENDIDO '!$A$13:$U$58,'[1]ADD STROKES GAME 8 SPLENDIDO '!Q$5+2)-T89=3,5,IF(T$10+VLOOKUP($D89,'[1]ADD STROKES GAME 8 SPLENDIDO '!$A$13:$U$58,'[1]ADD STROKES GAME 8 SPLENDIDO '!Q$5+2)-T89=4,6,IF(T$10+VLOOKUP($D89,'[1]ADD STROKES GAME 8 SPLENDIDO '!$A$13:$U$58,'[1]ADD STROKES GAME 8 SPLENDIDO '!Q$5+2)-T89=5,7,IF(T$10+VLOOKUP($D89,'[1]ADD STROKES GAME 8 SPLENDIDO '!$A$13:$U$58,'[1]ADD STROKES GAME 8 SPLENDIDO '!Q$5+2)-T89=-1,1,0)))))))</f>
        <v>0</v>
      </c>
      <c r="U90" s="94">
        <f>IF(U$10+VLOOKUP($D89,'[1]ADD STROKES GAME 8 SPLENDIDO '!$A$13:$U$58,'[1]ADD STROKES GAME 8 SPLENDIDO '!R$5+2)-U89=0,2,IF(U$10+VLOOKUP($D89,'[1]ADD STROKES GAME 8 SPLENDIDO '!$A$13:$U$58,'[1]ADD STROKES GAME 8 SPLENDIDO '!R$5+2)-U89=1,3,IF(U$10+VLOOKUP($D89,'[1]ADD STROKES GAME 8 SPLENDIDO '!$A$13:$U$58,'[1]ADD STROKES GAME 8 SPLENDIDO '!R$5+2)-U89=2,4,IF(U$10+VLOOKUP($D89,'[1]ADD STROKES GAME 8 SPLENDIDO '!$A$13:$U$58,'[1]ADD STROKES GAME 8 SPLENDIDO '!R$5+2)-U89=3,5,IF(U$10+VLOOKUP($D89,'[1]ADD STROKES GAME 8 SPLENDIDO '!$A$13:$U$58,'[1]ADD STROKES GAME 8 SPLENDIDO '!R$5+2)-U89=4,6,IF(U$10+VLOOKUP($D89,'[1]ADD STROKES GAME 8 SPLENDIDO '!$A$13:$U$58,'[1]ADD STROKES GAME 8 SPLENDIDO '!R$5+2)-U89=5,7,IF(U$10+VLOOKUP($D89,'[1]ADD STROKES GAME 8 SPLENDIDO '!$A$13:$U$58,'[1]ADD STROKES GAME 8 SPLENDIDO '!R$5+2)-U89=-1,1,0)))))))</f>
        <v>0</v>
      </c>
      <c r="V90" s="94">
        <f>IF(V$10+VLOOKUP($D89,'[1]ADD STROKES GAME 8 SPLENDIDO '!$A$13:$U$58,'[1]ADD STROKES GAME 8 SPLENDIDO '!S$5+2)-V89=0,2,IF(V$10+VLOOKUP($D89,'[1]ADD STROKES GAME 8 SPLENDIDO '!$A$13:$U$58,'[1]ADD STROKES GAME 8 SPLENDIDO '!S$5+2)-V89=1,3,IF(V$10+VLOOKUP($D89,'[1]ADD STROKES GAME 8 SPLENDIDO '!$A$13:$U$58,'[1]ADD STROKES GAME 8 SPLENDIDO '!S$5+2)-V89=2,4,IF(V$10+VLOOKUP($D89,'[1]ADD STROKES GAME 8 SPLENDIDO '!$A$13:$U$58,'[1]ADD STROKES GAME 8 SPLENDIDO '!S$5+2)-V89=3,5,IF(V$10+VLOOKUP($D89,'[1]ADD STROKES GAME 8 SPLENDIDO '!$A$13:$U$58,'[1]ADD STROKES GAME 8 SPLENDIDO '!S$5+2)-V89=4,6,IF(V$10+VLOOKUP($D89,'[1]ADD STROKES GAME 8 SPLENDIDO '!$A$13:$U$58,'[1]ADD STROKES GAME 8 SPLENDIDO '!S$5+2)-V89=5,7,IF(V$10+VLOOKUP($D89,'[1]ADD STROKES GAME 8 SPLENDIDO '!$A$13:$U$58,'[1]ADD STROKES GAME 8 SPLENDIDO '!S$5+2)-V89=-1,1,0)))))))</f>
        <v>0</v>
      </c>
      <c r="W90" s="94">
        <f>IF(W$10+VLOOKUP($D89,'[1]ADD STROKES GAME 8 SPLENDIDO '!$A$13:$U$58,'[1]ADD STROKES GAME 8 SPLENDIDO '!T$5+2)-W89=0,2,IF(W$10+VLOOKUP($D89,'[1]ADD STROKES GAME 8 SPLENDIDO '!$A$13:$U$58,'[1]ADD STROKES GAME 8 SPLENDIDO '!T$5+2)-W89=1,3,IF(W$10+VLOOKUP($D89,'[1]ADD STROKES GAME 8 SPLENDIDO '!$A$13:$U$58,'[1]ADD STROKES GAME 8 SPLENDIDO '!T$5+2)-W89=2,4,IF(W$10+VLOOKUP($D89,'[1]ADD STROKES GAME 8 SPLENDIDO '!$A$13:$U$58,'[1]ADD STROKES GAME 8 SPLENDIDO '!T$5+2)-W89=3,5,IF(W$10+VLOOKUP($D89,'[1]ADD STROKES GAME 8 SPLENDIDO '!$A$13:$U$58,'[1]ADD STROKES GAME 8 SPLENDIDO '!T$5+2)-W89=4,6,IF(W$10+VLOOKUP($D89,'[1]ADD STROKES GAME 8 SPLENDIDO '!$A$13:$U$58,'[1]ADD STROKES GAME 8 SPLENDIDO '!T$5+2)-W89=5,7,IF(W$10+VLOOKUP($D89,'[1]ADD STROKES GAME 8 SPLENDIDO '!$A$13:$U$58,'[1]ADD STROKES GAME 8 SPLENDIDO '!T$5+2)-W89=-1,1,0)))))))</f>
        <v>2</v>
      </c>
      <c r="X90" s="94">
        <f>IF(X$10+VLOOKUP($D89,'[1]ADD STROKES GAME 8 SPLENDIDO '!$A$13:$U$58,'[1]ADD STROKES GAME 8 SPLENDIDO '!U$5+2)-X89=0,2,IF(X$10+VLOOKUP($D89,'[1]ADD STROKES GAME 8 SPLENDIDO '!$A$13:$U$58,'[1]ADD STROKES GAME 8 SPLENDIDO '!U$5+2)-X89=1,3,IF(X$10+VLOOKUP($D89,'[1]ADD STROKES GAME 8 SPLENDIDO '!$A$13:$U$58,'[1]ADD STROKES GAME 8 SPLENDIDO '!U$5+2)-X89=2,4,IF(X$10+VLOOKUP($D89,'[1]ADD STROKES GAME 8 SPLENDIDO '!$A$13:$U$58,'[1]ADD STROKES GAME 8 SPLENDIDO '!U$5+2)-X89=3,5,IF(X$10+VLOOKUP($D89,'[1]ADD STROKES GAME 8 SPLENDIDO '!$A$13:$U$58,'[1]ADD STROKES GAME 8 SPLENDIDO '!U$5+2)-X89=4,6,IF(X$10+VLOOKUP($D89,'[1]ADD STROKES GAME 8 SPLENDIDO '!$A$13:$U$58,'[1]ADD STROKES GAME 8 SPLENDIDO '!U$5+2)-X89=5,7,IF(X$10+VLOOKUP($D89,'[1]ADD STROKES GAME 8 SPLENDIDO '!$A$13:$U$58,'[1]ADD STROKES GAME 8 SPLENDIDO '!U$5+2)-X89=-1,1,0)))))))</f>
        <v>2</v>
      </c>
      <c r="Y90" s="94">
        <f>SUM(P90:X90)</f>
        <v>10</v>
      </c>
      <c r="Z90" s="95">
        <f>Y90+O90</f>
        <v>22</v>
      </c>
      <c r="AC90" s="91"/>
      <c r="AD90" s="19"/>
      <c r="AE90" s="19"/>
      <c r="AF90" s="19"/>
      <c r="AG90" s="19"/>
      <c r="AH90" s="19"/>
      <c r="AI90" s="19"/>
      <c r="AJ90" s="19"/>
      <c r="AK90" s="19"/>
    </row>
    <row r="92" spans="1:37" x14ac:dyDescent="0.25">
      <c r="B92" s="4" t="s">
        <v>149</v>
      </c>
      <c r="C92" s="4"/>
      <c r="D92" t="s">
        <v>150</v>
      </c>
    </row>
    <row r="93" spans="1:37" x14ac:dyDescent="0.25">
      <c r="B93" s="4" t="s">
        <v>151</v>
      </c>
      <c r="C93" s="4"/>
      <c r="D93" t="s">
        <v>152</v>
      </c>
    </row>
    <row r="94" spans="1:37" x14ac:dyDescent="0.25">
      <c r="D94" t="s">
        <v>153</v>
      </c>
    </row>
    <row r="95" spans="1:37" x14ac:dyDescent="0.25">
      <c r="D95" t="s">
        <v>154</v>
      </c>
    </row>
    <row r="98" spans="2:7" x14ac:dyDescent="0.25">
      <c r="B98" t="s">
        <v>237</v>
      </c>
      <c r="D98" t="s">
        <v>181</v>
      </c>
      <c r="E98" t="s">
        <v>54</v>
      </c>
      <c r="F98">
        <v>64</v>
      </c>
    </row>
    <row r="99" spans="2:7" x14ac:dyDescent="0.25">
      <c r="B99" s="19" t="s">
        <v>238</v>
      </c>
      <c r="C99" s="96" t="s">
        <v>239</v>
      </c>
      <c r="D99" t="s">
        <v>179</v>
      </c>
      <c r="E99" t="s">
        <v>131</v>
      </c>
      <c r="F99">
        <v>62</v>
      </c>
    </row>
    <row r="100" spans="2:7" x14ac:dyDescent="0.25">
      <c r="B100" s="19" t="s">
        <v>240</v>
      </c>
      <c r="C100" s="96" t="s">
        <v>241</v>
      </c>
      <c r="D100" t="s">
        <v>177</v>
      </c>
      <c r="E100" t="s">
        <v>242</v>
      </c>
      <c r="F100">
        <v>56</v>
      </c>
    </row>
    <row r="101" spans="2:7" x14ac:dyDescent="0.25">
      <c r="B101" s="19" t="s">
        <v>243</v>
      </c>
      <c r="C101" s="96" t="s">
        <v>244</v>
      </c>
      <c r="D101" s="19"/>
    </row>
    <row r="102" spans="2:7" x14ac:dyDescent="0.25">
      <c r="B102" s="19" t="s">
        <v>245</v>
      </c>
      <c r="C102" s="96" t="s">
        <v>244</v>
      </c>
      <c r="D102" s="19" t="s">
        <v>181</v>
      </c>
      <c r="E102" t="s">
        <v>121</v>
      </c>
      <c r="F102">
        <v>76</v>
      </c>
    </row>
    <row r="103" spans="2:7" x14ac:dyDescent="0.25">
      <c r="B103" s="19" t="s">
        <v>246</v>
      </c>
      <c r="C103" s="96" t="s">
        <v>247</v>
      </c>
      <c r="D103" s="19" t="s">
        <v>179</v>
      </c>
      <c r="E103" t="s">
        <v>248</v>
      </c>
      <c r="F103">
        <v>73</v>
      </c>
    </row>
    <row r="104" spans="2:7" x14ac:dyDescent="0.25">
      <c r="B104" s="19" t="s">
        <v>249</v>
      </c>
      <c r="C104" s="96" t="s">
        <v>247</v>
      </c>
      <c r="D104" s="19" t="s">
        <v>177</v>
      </c>
      <c r="E104" t="s">
        <v>250</v>
      </c>
      <c r="F104">
        <v>73</v>
      </c>
    </row>
    <row r="105" spans="2:7" x14ac:dyDescent="0.25">
      <c r="B105" s="19" t="s">
        <v>251</v>
      </c>
      <c r="C105" s="96" t="s">
        <v>252</v>
      </c>
      <c r="D105" s="19" t="s">
        <v>167</v>
      </c>
      <c r="E105" s="19" t="s">
        <v>253</v>
      </c>
      <c r="F105">
        <v>73</v>
      </c>
      <c r="G105" t="s">
        <v>254</v>
      </c>
    </row>
    <row r="106" spans="2:7" x14ac:dyDescent="0.25">
      <c r="B106" s="19" t="s">
        <v>255</v>
      </c>
      <c r="C106" s="96" t="s">
        <v>256</v>
      </c>
    </row>
    <row r="107" spans="2:7" x14ac:dyDescent="0.25">
      <c r="B107" s="19" t="s">
        <v>257</v>
      </c>
      <c r="C107" s="96" t="s">
        <v>258</v>
      </c>
      <c r="D107" t="s">
        <v>181</v>
      </c>
      <c r="E107" t="s">
        <v>259</v>
      </c>
      <c r="F107">
        <v>-1</v>
      </c>
    </row>
    <row r="108" spans="2:7" x14ac:dyDescent="0.25">
      <c r="B108" s="19" t="s">
        <v>260</v>
      </c>
      <c r="C108" s="96" t="s">
        <v>261</v>
      </c>
      <c r="D108" t="s">
        <v>179</v>
      </c>
      <c r="E108" t="s">
        <v>262</v>
      </c>
      <c r="F108" s="98">
        <v>2</v>
      </c>
    </row>
    <row r="109" spans="2:7" x14ac:dyDescent="0.25">
      <c r="B109" s="19" t="s">
        <v>263</v>
      </c>
      <c r="C109" s="96" t="s">
        <v>264</v>
      </c>
      <c r="D109" t="s">
        <v>177</v>
      </c>
      <c r="E109" t="s">
        <v>265</v>
      </c>
      <c r="F109">
        <v>3</v>
      </c>
    </row>
    <row r="110" spans="2:7" x14ac:dyDescent="0.25">
      <c r="B110" s="19" t="s">
        <v>266</v>
      </c>
      <c r="C110" s="96" t="s">
        <v>267</v>
      </c>
    </row>
    <row r="111" spans="2:7" x14ac:dyDescent="0.25">
      <c r="B111" s="19" t="s">
        <v>268</v>
      </c>
      <c r="C111" s="96" t="s">
        <v>269</v>
      </c>
    </row>
    <row r="112" spans="2:7" x14ac:dyDescent="0.25">
      <c r="B112" s="19"/>
      <c r="C112" s="9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1B73-96A6-4A8F-B90A-9A2E7095BD68}">
  <dimension ref="A3:E30"/>
  <sheetViews>
    <sheetView tabSelected="1" topLeftCell="A15" workbookViewId="0">
      <selection activeCell="J26" sqref="J26"/>
    </sheetView>
  </sheetViews>
  <sheetFormatPr defaultRowHeight="15" x14ac:dyDescent="0.25"/>
  <cols>
    <col min="1" max="1" width="3.7109375" customWidth="1"/>
    <col min="2" max="2" width="21.85546875" style="31" customWidth="1"/>
    <col min="3" max="3" width="35.42578125" customWidth="1"/>
    <col min="9" max="9" width="21.140625" bestFit="1" customWidth="1"/>
  </cols>
  <sheetData>
    <row r="3" spans="2:5" ht="23.25" x14ac:dyDescent="0.35">
      <c r="B3" s="29" t="s">
        <v>185</v>
      </c>
      <c r="C3" s="30"/>
      <c r="D3" s="30"/>
      <c r="E3" s="30"/>
    </row>
    <row r="4" spans="2:5" ht="21" x14ac:dyDescent="0.35">
      <c r="B4" s="64" t="s">
        <v>186</v>
      </c>
      <c r="C4" s="64"/>
      <c r="D4" s="64"/>
      <c r="E4" s="64"/>
    </row>
    <row r="5" spans="2:5" ht="15.75" thickBot="1" x14ac:dyDescent="0.3"/>
    <row r="6" spans="2:5" ht="18.95" customHeight="1" x14ac:dyDescent="0.3">
      <c r="B6" s="32" t="s">
        <v>187</v>
      </c>
      <c r="C6" s="33"/>
      <c r="D6" s="33"/>
      <c r="E6" s="34"/>
    </row>
    <row r="7" spans="2:5" ht="18.75" x14ac:dyDescent="0.3">
      <c r="B7" s="35"/>
      <c r="C7" s="55" t="s">
        <v>188</v>
      </c>
      <c r="D7" s="56" t="s">
        <v>189</v>
      </c>
      <c r="E7" s="57" t="s">
        <v>190</v>
      </c>
    </row>
    <row r="8" spans="2:5" ht="18.95" customHeight="1" x14ac:dyDescent="0.25">
      <c r="B8" s="36" t="s">
        <v>191</v>
      </c>
      <c r="C8" s="37" t="s">
        <v>215</v>
      </c>
      <c r="D8" s="37">
        <v>34</v>
      </c>
      <c r="E8" s="38">
        <v>20</v>
      </c>
    </row>
    <row r="9" spans="2:5" ht="18.95" customHeight="1" x14ac:dyDescent="0.25">
      <c r="B9" s="36" t="s">
        <v>192</v>
      </c>
      <c r="C9" s="37" t="s">
        <v>216</v>
      </c>
      <c r="D9" s="39">
        <v>33</v>
      </c>
      <c r="E9" s="38">
        <v>16</v>
      </c>
    </row>
    <row r="10" spans="2:5" ht="18.95" customHeight="1" x14ac:dyDescent="0.25">
      <c r="B10" s="36" t="s">
        <v>193</v>
      </c>
      <c r="C10" s="37" t="s">
        <v>217</v>
      </c>
      <c r="D10" s="39" t="s">
        <v>218</v>
      </c>
      <c r="E10" s="38">
        <v>13</v>
      </c>
    </row>
    <row r="11" spans="2:5" ht="18.95" customHeight="1" x14ac:dyDescent="0.25">
      <c r="B11" s="36" t="s">
        <v>195</v>
      </c>
      <c r="C11" s="37" t="s">
        <v>200</v>
      </c>
      <c r="D11" s="39">
        <v>32</v>
      </c>
      <c r="E11" s="38">
        <v>11</v>
      </c>
    </row>
    <row r="12" spans="2:5" ht="18.95" customHeight="1" x14ac:dyDescent="0.25">
      <c r="B12" s="36" t="s">
        <v>196</v>
      </c>
      <c r="C12" s="37" t="s">
        <v>219</v>
      </c>
      <c r="D12" s="39">
        <v>31</v>
      </c>
      <c r="E12" s="38">
        <v>9</v>
      </c>
    </row>
    <row r="13" spans="2:5" ht="18.95" customHeight="1" x14ac:dyDescent="0.25">
      <c r="B13" s="36" t="s">
        <v>197</v>
      </c>
      <c r="C13" s="37" t="s">
        <v>204</v>
      </c>
      <c r="D13" s="39">
        <v>30</v>
      </c>
      <c r="E13" s="38">
        <v>7</v>
      </c>
    </row>
    <row r="14" spans="2:5" ht="18.95" customHeight="1" x14ac:dyDescent="0.25">
      <c r="B14" s="36" t="s">
        <v>199</v>
      </c>
      <c r="C14" s="37" t="s">
        <v>220</v>
      </c>
      <c r="D14" s="39" t="s">
        <v>201</v>
      </c>
      <c r="E14" s="38">
        <v>5</v>
      </c>
    </row>
    <row r="15" spans="2:5" ht="18.95" customHeight="1" x14ac:dyDescent="0.25">
      <c r="B15" s="36" t="s">
        <v>202</v>
      </c>
      <c r="C15" s="60" t="s">
        <v>221</v>
      </c>
      <c r="D15" s="39">
        <v>28</v>
      </c>
      <c r="E15" s="38">
        <v>3</v>
      </c>
    </row>
    <row r="16" spans="2:5" ht="18.95" customHeight="1" x14ac:dyDescent="0.25">
      <c r="B16" s="36" t="s">
        <v>203</v>
      </c>
      <c r="C16" s="37" t="s">
        <v>194</v>
      </c>
      <c r="D16" s="39">
        <v>27</v>
      </c>
      <c r="E16" s="38">
        <v>2</v>
      </c>
    </row>
    <row r="17" spans="1:5" ht="18.95" customHeight="1" thickBot="1" x14ac:dyDescent="0.3">
      <c r="B17" s="40" t="s">
        <v>205</v>
      </c>
      <c r="C17" s="41" t="s">
        <v>198</v>
      </c>
      <c r="D17" s="42">
        <v>23</v>
      </c>
      <c r="E17" s="43">
        <v>1</v>
      </c>
    </row>
    <row r="18" spans="1:5" ht="9" customHeight="1" thickBot="1" x14ac:dyDescent="0.3">
      <c r="B18" s="65"/>
      <c r="C18" s="66"/>
      <c r="D18" s="66"/>
      <c r="E18" s="67"/>
    </row>
    <row r="19" spans="1:5" ht="20.25" customHeight="1" x14ac:dyDescent="0.25">
      <c r="B19" s="44" t="s">
        <v>206</v>
      </c>
      <c r="C19" s="37" t="s">
        <v>219</v>
      </c>
      <c r="D19" s="70" t="s">
        <v>222</v>
      </c>
      <c r="E19" s="71"/>
    </row>
    <row r="20" spans="1:5" ht="18.95" customHeight="1" thickBot="1" x14ac:dyDescent="0.3">
      <c r="B20" s="40" t="s">
        <v>207</v>
      </c>
      <c r="C20" s="41" t="s">
        <v>200</v>
      </c>
      <c r="D20" s="68" t="s">
        <v>223</v>
      </c>
      <c r="E20" s="69"/>
    </row>
    <row r="21" spans="1:5" ht="20.25" customHeight="1" thickBot="1" x14ac:dyDescent="0.3">
      <c r="A21" s="45"/>
      <c r="B21" s="46"/>
      <c r="C21" s="46"/>
      <c r="D21" s="46"/>
      <c r="E21" s="46"/>
    </row>
    <row r="22" spans="1:5" ht="18.95" customHeight="1" x14ac:dyDescent="0.25">
      <c r="B22" s="47" t="s">
        <v>208</v>
      </c>
      <c r="C22" s="48"/>
      <c r="D22" s="48" t="s">
        <v>209</v>
      </c>
      <c r="E22" s="49" t="s">
        <v>210</v>
      </c>
    </row>
    <row r="23" spans="1:5" ht="18.95" customHeight="1" thickBot="1" x14ac:dyDescent="0.3">
      <c r="B23" s="40" t="s">
        <v>191</v>
      </c>
      <c r="C23" s="41" t="s">
        <v>224</v>
      </c>
      <c r="D23" s="41">
        <v>79</v>
      </c>
      <c r="E23" s="50">
        <v>70</v>
      </c>
    </row>
    <row r="24" spans="1:5" ht="11.25" customHeight="1" thickBot="1" x14ac:dyDescent="0.3">
      <c r="B24" s="51"/>
      <c r="C24" s="52"/>
      <c r="D24" s="52"/>
      <c r="E24" s="52"/>
    </row>
    <row r="25" spans="1:5" ht="15.75" x14ac:dyDescent="0.25">
      <c r="B25" s="72" t="s">
        <v>212</v>
      </c>
      <c r="C25" s="73"/>
      <c r="D25" s="74"/>
      <c r="E25" s="52"/>
    </row>
    <row r="26" spans="1:5" ht="15.75" x14ac:dyDescent="0.25">
      <c r="B26" s="36" t="s">
        <v>225</v>
      </c>
      <c r="C26" s="37" t="s">
        <v>224</v>
      </c>
      <c r="D26" s="53" t="s">
        <v>226</v>
      </c>
      <c r="E26" s="52"/>
    </row>
    <row r="27" spans="1:5" ht="15.75" x14ac:dyDescent="0.25">
      <c r="B27" s="36" t="s">
        <v>227</v>
      </c>
      <c r="C27" s="37" t="s">
        <v>211</v>
      </c>
      <c r="D27" s="53" t="s">
        <v>228</v>
      </c>
      <c r="E27" s="52"/>
    </row>
    <row r="28" spans="1:5" ht="15.75" x14ac:dyDescent="0.25">
      <c r="B28" s="36" t="s">
        <v>229</v>
      </c>
      <c r="C28" s="37" t="s">
        <v>211</v>
      </c>
      <c r="D28" s="53" t="s">
        <v>230</v>
      </c>
      <c r="E28" s="52"/>
    </row>
    <row r="29" spans="1:5" ht="16.5" thickBot="1" x14ac:dyDescent="0.3">
      <c r="B29" s="40" t="s">
        <v>213</v>
      </c>
      <c r="C29" s="41" t="s">
        <v>216</v>
      </c>
      <c r="D29" s="54" t="s">
        <v>214</v>
      </c>
      <c r="E29" s="52"/>
    </row>
    <row r="30" spans="1:5" ht="15.75" x14ac:dyDescent="0.25">
      <c r="B30" s="51"/>
      <c r="C30" s="52"/>
      <c r="D30" s="52"/>
    </row>
  </sheetData>
  <mergeCells count="5">
    <mergeCell ref="B4:E4"/>
    <mergeCell ref="B18:E18"/>
    <mergeCell ref="D20:E20"/>
    <mergeCell ref="D19:E19"/>
    <mergeCell ref="B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TOTALS</vt:lpstr>
      <vt:lpstr>TOURNAMENT SCORES</vt:lpstr>
      <vt:lpstr>TOURNAMENT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Vedit</dc:creator>
  <cp:lastModifiedBy>Vedit</cp:lastModifiedBy>
  <dcterms:created xsi:type="dcterms:W3CDTF">2022-06-26T09:11:39Z</dcterms:created>
  <dcterms:modified xsi:type="dcterms:W3CDTF">2022-09-03T10:26:42Z</dcterms:modified>
</cp:coreProperties>
</file>